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comments5.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0" windowWidth="12384" windowHeight="7176" tabRatio="638" activeTab="1"/>
  </bookViews>
  <sheets>
    <sheet name="INFORMACION GENERAL" sheetId="11" r:id="rId1"/>
    <sheet name="INFORMACION FINANCIERA" sheetId="12" r:id="rId2"/>
    <sheet name="1er principio" sheetId="1" r:id="rId3"/>
    <sheet name="2do principio" sheetId="2" r:id="rId4"/>
    <sheet name="3er principio" sheetId="3" r:id="rId5"/>
    <sheet name="4to principio" sheetId="4" r:id="rId6"/>
    <sheet name="5to principio" sheetId="5" r:id="rId7"/>
    <sheet name="6to principio" sheetId="6" r:id="rId8"/>
    <sheet name="7mo principio" sheetId="9" r:id="rId9"/>
    <sheet name="RESUMEN PARTIDAS" sheetId="10" r:id="rId10"/>
  </sheets>
  <definedNames>
    <definedName name="_xlnm.Print_Area" localSheetId="5">'4to principio'!$A$1:$E$12</definedName>
    <definedName name="_xlnm.Print_Area" localSheetId="9">'RESUMEN PARTIDAS'!$A$1:$J$22</definedName>
  </definedNames>
  <calcPr calcId="145621"/>
</workbook>
</file>

<file path=xl/calcChain.xml><?xml version="1.0" encoding="utf-8"?>
<calcChain xmlns="http://schemas.openxmlformats.org/spreadsheetml/2006/main">
  <c r="B26" i="12" l="1"/>
  <c r="P7" i="9" l="1"/>
  <c r="P8" i="9"/>
  <c r="Q8" i="9"/>
  <c r="Q7" i="9"/>
  <c r="C6" i="4"/>
  <c r="C7" i="3"/>
  <c r="C6" i="3"/>
  <c r="C16" i="3" s="1"/>
  <c r="C6" i="2"/>
  <c r="B37" i="12"/>
  <c r="A1" i="12"/>
  <c r="A41" i="12" s="1"/>
  <c r="B62" i="12"/>
  <c r="B53" i="12"/>
  <c r="B49" i="12"/>
  <c r="G22" i="10" s="1"/>
  <c r="B29" i="12"/>
  <c r="B14" i="12"/>
  <c r="B16" i="12" s="1"/>
  <c r="B19" i="12" s="1"/>
  <c r="G20" i="10" s="1"/>
  <c r="B54" i="12" l="1"/>
  <c r="B56" i="12" s="1"/>
  <c r="B63" i="12" s="1"/>
  <c r="B66" i="12" s="1"/>
  <c r="B67" i="12" s="1"/>
  <c r="B38" i="12"/>
  <c r="B39" i="12" s="1"/>
  <c r="C19" i="9" l="1"/>
  <c r="P9" i="9"/>
  <c r="N9" i="9"/>
  <c r="L9" i="9"/>
  <c r="O9" i="9"/>
  <c r="M9" i="9"/>
  <c r="U10" i="9"/>
  <c r="U17" i="9"/>
  <c r="C18" i="6"/>
  <c r="C19" i="6" s="1"/>
  <c r="Q9" i="9" l="1"/>
  <c r="I7" i="10"/>
  <c r="B16" i="11" l="1"/>
  <c r="B17" i="11" s="1"/>
  <c r="B18" i="11" s="1"/>
  <c r="B19" i="11" s="1"/>
  <c r="B20" i="11" s="1"/>
  <c r="B21" i="11" s="1"/>
  <c r="B22" i="11" s="1"/>
  <c r="B23" i="11" s="1"/>
  <c r="B24" i="11" s="1"/>
  <c r="H9" i="5" l="1"/>
  <c r="C11" i="4"/>
  <c r="G7" i="3" l="1"/>
  <c r="G8" i="3" s="1"/>
  <c r="G9" i="3" s="1"/>
  <c r="G10" i="3" s="1"/>
  <c r="G11" i="3" s="1"/>
  <c r="G12" i="3" s="1"/>
  <c r="G13" i="3" s="1"/>
  <c r="G14" i="3" s="1"/>
  <c r="A16" i="10"/>
  <c r="I6" i="10"/>
  <c r="E14" i="10" s="1"/>
  <c r="I9" i="1" l="1"/>
  <c r="U8" i="9" l="1"/>
  <c r="I10" i="10"/>
  <c r="I8" i="10"/>
  <c r="C16" i="10" s="1"/>
  <c r="E15" i="10" s="1"/>
  <c r="H9" i="2"/>
  <c r="H8" i="9"/>
  <c r="H14" i="9"/>
  <c r="C18" i="10" l="1"/>
  <c r="C18" i="9"/>
  <c r="E11" i="10"/>
  <c r="C11" i="5"/>
  <c r="E10" i="10" s="1"/>
  <c r="E8" i="10"/>
  <c r="C13" i="2"/>
  <c r="E7" i="10" s="1"/>
  <c r="C14" i="1"/>
  <c r="E6" i="10" s="1"/>
  <c r="C20" i="9" l="1"/>
  <c r="E12" i="10" s="1"/>
  <c r="I9" i="10"/>
  <c r="I11" i="10" s="1"/>
  <c r="E9" i="10"/>
  <c r="E13" i="10" l="1"/>
  <c r="E20" i="10" s="1"/>
  <c r="E22" i="10"/>
  <c r="A18" i="10"/>
  <c r="E17" i="10" s="1"/>
  <c r="J8" i="10" l="1"/>
  <c r="J10" i="10"/>
  <c r="J6" i="10"/>
  <c r="J7" i="10"/>
  <c r="J9" i="10"/>
  <c r="J11" i="10" l="1"/>
</calcChain>
</file>

<file path=xl/comments1.xml><?xml version="1.0" encoding="utf-8"?>
<comments xmlns="http://schemas.openxmlformats.org/spreadsheetml/2006/main">
  <authors>
    <author>Luis E. Millan</author>
  </authors>
  <commentList>
    <comment ref="C6" authorId="0">
      <text>
        <r>
          <rPr>
            <b/>
            <sz val="9"/>
            <color indexed="81"/>
            <rFont val="Tahoma"/>
            <family val="2"/>
          </rPr>
          <t>Luis E. Millan:</t>
        </r>
        <r>
          <rPr>
            <sz val="9"/>
            <color indexed="81"/>
            <rFont val="Tahoma"/>
            <family val="2"/>
          </rPr>
          <t xml:space="preserve">
Informacion viene automaticamente del Estado de Ingresos y Gastos resumido en la seccion de Información Financiera.</t>
        </r>
      </text>
    </comment>
    <comment ref="G7" authorId="0">
      <text>
        <r>
          <rPr>
            <b/>
            <sz val="9"/>
            <color indexed="81"/>
            <rFont val="Tahoma"/>
            <charset val="1"/>
          </rPr>
          <t>Luis E. Millan:</t>
        </r>
        <r>
          <rPr>
            <sz val="9"/>
            <color indexed="81"/>
            <rFont val="Tahoma"/>
            <charset val="1"/>
          </rPr>
          <t xml:space="preserve">
Esta cantidad aplica a los socios al dia con sus obligaciones con la Cooperativa, los cuales tienen derecho a asistir a las asambleas con voz y voto segun dispone el Articulo 4.02 de la Ley Num. 255 </t>
        </r>
      </text>
    </comment>
  </commentList>
</comments>
</file>

<file path=xl/comments2.xml><?xml version="1.0" encoding="utf-8"?>
<comments xmlns="http://schemas.openxmlformats.org/spreadsheetml/2006/main">
  <authors>
    <author>Luis E. Millan</author>
  </authors>
  <commentList>
    <comment ref="C6" authorId="0">
      <text>
        <r>
          <rPr>
            <b/>
            <sz val="9"/>
            <color indexed="81"/>
            <rFont val="Tahoma"/>
            <family val="2"/>
          </rPr>
          <t>Luis E. Millan:</t>
        </r>
        <r>
          <rPr>
            <sz val="9"/>
            <color indexed="81"/>
            <rFont val="Tahoma"/>
            <family val="2"/>
          </rPr>
          <t xml:space="preserve">
Esta información proviene automaticamente del Estado de Ingresos y Gastos resumido en la sección de Informacion Financiera (pestaña #2)</t>
        </r>
      </text>
    </comment>
    <comment ref="C7" authorId="0">
      <text>
        <r>
          <rPr>
            <b/>
            <sz val="9"/>
            <color indexed="81"/>
            <rFont val="Tahoma"/>
            <family val="2"/>
          </rPr>
          <t>Luis E. Millan:</t>
        </r>
        <r>
          <rPr>
            <sz val="9"/>
            <color indexed="81"/>
            <rFont val="Tahoma"/>
            <family val="2"/>
          </rPr>
          <t xml:space="preserve">
Esta información proviene automaticamente del Estado de Ingresos y Gastos resumido en la sección de Informacion Financiera (pestaña #2) </t>
        </r>
      </text>
    </comment>
  </commentList>
</comments>
</file>

<file path=xl/comments3.xml><?xml version="1.0" encoding="utf-8"?>
<comments xmlns="http://schemas.openxmlformats.org/spreadsheetml/2006/main">
  <authors>
    <author>Luis E. Millan</author>
  </authors>
  <commentList>
    <comment ref="C6" authorId="0">
      <text>
        <r>
          <rPr>
            <b/>
            <sz val="9"/>
            <color indexed="81"/>
            <rFont val="Tahoma"/>
            <family val="2"/>
          </rPr>
          <t>Luis E. Millan:</t>
        </r>
        <r>
          <rPr>
            <sz val="9"/>
            <color indexed="81"/>
            <rFont val="Tahoma"/>
            <family val="2"/>
          </rPr>
          <t xml:space="preserve">
Esta informacion proviene automaticamente del Estado de Situacion resumido prresentado en la Información Financiera (pestaña 2).</t>
        </r>
      </text>
    </comment>
  </commentList>
</comments>
</file>

<file path=xl/comments4.xml><?xml version="1.0" encoding="utf-8"?>
<comments xmlns="http://schemas.openxmlformats.org/spreadsheetml/2006/main">
  <authors>
    <author>Luis E. Millan</author>
  </authors>
  <commentList>
    <comment ref="C18" authorId="0">
      <text>
        <r>
          <rPr>
            <b/>
            <sz val="9"/>
            <color indexed="81"/>
            <rFont val="Tahoma"/>
            <family val="2"/>
          </rPr>
          <t>Luis E. Millan:</t>
        </r>
        <r>
          <rPr>
            <sz val="9"/>
            <color indexed="81"/>
            <rFont val="Tahoma"/>
            <family val="2"/>
          </rPr>
          <t xml:space="preserve">
Esta partida se computa a base del salario minimo federal, utilizando como factor el total de horas indicado en el punto 6.81.  Favor de llenar la informacion en solicitada en el 6.81 para completar esta partida.</t>
        </r>
      </text>
    </comment>
  </commentList>
</comments>
</file>

<file path=xl/comments5.xml><?xml version="1.0" encoding="utf-8"?>
<comments xmlns="http://schemas.openxmlformats.org/spreadsheetml/2006/main">
  <authors>
    <author>Luis E. Millan</author>
  </authors>
  <commentList>
    <comment ref="L6" authorId="0">
      <text>
        <r>
          <rPr>
            <b/>
            <sz val="9"/>
            <color indexed="81"/>
            <rFont val="Tahoma"/>
            <family val="2"/>
          </rPr>
          <t>Luis E. Millan:</t>
        </r>
        <r>
          <rPr>
            <sz val="9"/>
            <color indexed="81"/>
            <rFont val="Tahoma"/>
            <family val="2"/>
          </rPr>
          <t xml:space="preserve">
Indicar el número de empleados que trabaja en cada tipo de jornada</t>
        </r>
      </text>
    </comment>
    <comment ref="M6" authorId="0">
      <text>
        <r>
          <rPr>
            <b/>
            <sz val="9"/>
            <color indexed="81"/>
            <rFont val="Tahoma"/>
            <family val="2"/>
          </rPr>
          <t>Luis E. Millan:</t>
        </r>
        <r>
          <rPr>
            <sz val="9"/>
            <color indexed="81"/>
            <rFont val="Tahoma"/>
            <family val="2"/>
          </rPr>
          <t xml:space="preserve">
Indicar el salario pagado en el año a los empleados identificados en la jornada en cuestión</t>
        </r>
      </text>
    </comment>
    <comment ref="V6" authorId="0">
      <text>
        <r>
          <rPr>
            <b/>
            <sz val="9"/>
            <color indexed="81"/>
            <rFont val="Tahoma"/>
            <family val="2"/>
          </rPr>
          <t>Luis E. Millan:</t>
        </r>
        <r>
          <rPr>
            <sz val="9"/>
            <color indexed="81"/>
            <rFont val="Tahoma"/>
            <family val="2"/>
          </rPr>
          <t xml:space="preserve">
Marque con una "X" el genero de la persona que genera el salario mas alto y el mas bajo.</t>
        </r>
      </text>
    </comment>
    <comment ref="C18" authorId="0">
      <text>
        <r>
          <rPr>
            <b/>
            <sz val="9"/>
            <color indexed="81"/>
            <rFont val="Tahoma"/>
            <family val="2"/>
          </rPr>
          <t>Luis E. Millan:</t>
        </r>
        <r>
          <rPr>
            <sz val="9"/>
            <color indexed="81"/>
            <rFont val="Tahoma"/>
            <family val="2"/>
          </rPr>
          <t xml:space="preserve">
Esta partida se llena automaticamente una vez complete la informacion del encasillado 7.90 y 7.91
</t>
        </r>
      </text>
    </comment>
    <comment ref="C19" authorId="0">
      <text>
        <r>
          <rPr>
            <b/>
            <sz val="9"/>
            <color indexed="81"/>
            <rFont val="Tahoma"/>
            <family val="2"/>
          </rPr>
          <t>Luis E. Millan:</t>
        </r>
        <r>
          <rPr>
            <sz val="9"/>
            <color indexed="81"/>
            <rFont val="Tahoma"/>
            <family val="2"/>
          </rPr>
          <t xml:space="preserve">
Esta información surge automaticamente al completar los campos de la tabla 7.92</t>
        </r>
      </text>
    </comment>
  </commentList>
</comments>
</file>

<file path=xl/sharedStrings.xml><?xml version="1.0" encoding="utf-8"?>
<sst xmlns="http://schemas.openxmlformats.org/spreadsheetml/2006/main" count="353" uniqueCount="268">
  <si>
    <t>SISTEMA DE ACOPIO DE DATOS DE IMPACTO SOCIAL</t>
  </si>
  <si>
    <t>AÑO 2012</t>
  </si>
  <si>
    <t>Primer Principio</t>
  </si>
  <si>
    <t>Adhesión Libre (Abierta) y Voluntaria</t>
  </si>
  <si>
    <t>Cantidad ($)</t>
  </si>
  <si>
    <t>Clasif.</t>
  </si>
  <si>
    <t>OB-V</t>
  </si>
  <si>
    <t>y servicios de la cooperativa a clientes potenciales para que se hagan socios.</t>
  </si>
  <si>
    <t>IS-V</t>
  </si>
  <si>
    <t xml:space="preserve">socios potenciales y determinados segmentos de la población a base de su ingreso </t>
  </si>
  <si>
    <t>familiar y/o su lugar de residencia.</t>
  </si>
  <si>
    <t>Si su cooperativa tiene una política de atención especial al socio que desee</t>
  </si>
  <si>
    <t>retirar sus acciones, calcule el costo annual de esta medida.</t>
  </si>
  <si>
    <t>Total Primer Principio</t>
  </si>
  <si>
    <t>Segundo Principio</t>
  </si>
  <si>
    <t>Gestión y Control Democrático</t>
  </si>
  <si>
    <t>OBL</t>
  </si>
  <si>
    <t xml:space="preserve">gastos de representación de directivos de la cooperativa en organismos representativos </t>
  </si>
  <si>
    <t>del movimiento cooperativo.</t>
  </si>
  <si>
    <t>entre otros) para recoger y analizar la opinión de los socios respecto a los productos</t>
  </si>
  <si>
    <t>y servicios.</t>
  </si>
  <si>
    <t>Total Segundo Principio</t>
  </si>
  <si>
    <t>Tercer Principio</t>
  </si>
  <si>
    <t>Participación Económica</t>
  </si>
  <si>
    <t>Reservas obligatorias de capital.</t>
  </si>
  <si>
    <t>Reservas voluntarias de capital.</t>
  </si>
  <si>
    <t>Pago de dividendo por patrocinio.</t>
  </si>
  <si>
    <t>Pago de dividendo por acciones.</t>
  </si>
  <si>
    <t>Apoyo a actividades por acuerdo de la asamblea general de socios.</t>
  </si>
  <si>
    <t>Crédito de producción para micro y pequeñas empresas.</t>
  </si>
  <si>
    <t>Economía de la matrícula en el pago de intereses sobre préstamos al compararlo con</t>
  </si>
  <si>
    <t>tasas del mercado vigentes durante el mismo periodo; y, beneficio económico de socios</t>
  </si>
  <si>
    <t>y clientes en los intereses recibidos por sus ahorros, al compararlos con las tasas vigentes</t>
  </si>
  <si>
    <t>en el mercado durante el mismo periodo.</t>
  </si>
  <si>
    <t>Total Tercer Principio</t>
  </si>
  <si>
    <t>Cuarto Principio</t>
  </si>
  <si>
    <t>Autonomía e Independencia</t>
  </si>
  <si>
    <t>Total de deudas de la cooperativa, con otras instituciones.</t>
  </si>
  <si>
    <t>Total de acciones preferidas que otras personas naturales o jurídicas han depositado</t>
  </si>
  <si>
    <t>en la cooperativa.</t>
  </si>
  <si>
    <t>Desembolsos por servicios que ayuden a representar al movimiento cooperativo ante</t>
  </si>
  <si>
    <t>el Estado y/o empresas privadas para promover su autonomía e independencia.</t>
  </si>
  <si>
    <t>Total Cuarto Principio</t>
  </si>
  <si>
    <t>Quinto Principio</t>
  </si>
  <si>
    <t>Educación, Formación e Información</t>
  </si>
  <si>
    <t>Inversión en educación y capacitación de dirigentes electos, gerentes y empleados.</t>
  </si>
  <si>
    <t>IS-L</t>
  </si>
  <si>
    <t>Inversión en educación y capacitación de socios, delegados, empleados y la comunidad.</t>
  </si>
  <si>
    <t>Inversión en medios de comunicación para proveer educación sobre cooperativismo</t>
  </si>
  <si>
    <t>a socios y al público en general.</t>
  </si>
  <si>
    <t>Apoyo al cooperativismo juvenil.</t>
  </si>
  <si>
    <t>Total Quinto Principio</t>
  </si>
  <si>
    <t>Sexto Principio</t>
  </si>
  <si>
    <t>Cooperación entre Cooperativas</t>
  </si>
  <si>
    <t xml:space="preserve">Inversión en planes de negocio, estudios de viabilidad y proyectos de integración </t>
  </si>
  <si>
    <t>cooperativa.</t>
  </si>
  <si>
    <t>Inversiones en cooperativas de segundo grado, el Banco Cooperativo de Puerto Rico,</t>
  </si>
  <si>
    <t>federaciones y/o centrales cooperativas.</t>
  </si>
  <si>
    <t>Aportación anual al Fondo de Inversión y Desarrollo Cooperativo (FIDECOOP).</t>
  </si>
  <si>
    <t>Compra de acciones en cooperativas no financieras.</t>
  </si>
  <si>
    <t>Inversiones con el propósito de apoyar a cooperativas de ahorro y crédito que necesitan</t>
  </si>
  <si>
    <t>inyección de capital para mejorar su condición económica y superar alguna crisis</t>
  </si>
  <si>
    <t>financiera.</t>
  </si>
  <si>
    <t>Pago a la cuota de sostenimiento de la Liga de Cooperativas de Puerto Rico.</t>
  </si>
  <si>
    <t>Pago de cuotas de sostenimiento o afiliación a organismos representativos locales,</t>
  </si>
  <si>
    <t>regionales, nacionales, sectoriales e internacionales.</t>
  </si>
  <si>
    <t>Total Sexto Principio</t>
  </si>
  <si>
    <t>Séptimo Principio</t>
  </si>
  <si>
    <t>Compromiso con la Comunidad</t>
  </si>
  <si>
    <t>Donativos a la comunidad y a organizaciones filantrópicas.</t>
  </si>
  <si>
    <t>D</t>
  </si>
  <si>
    <t>Financiamiento y otorgaciones de crédito a entidades sin fines de lucro que sirven a</t>
  </si>
  <si>
    <t>la comunidad.</t>
  </si>
  <si>
    <t xml:space="preserve">Costos en la adquisición o alquiler de equipo y/o servicios que faciliten el re-uso, </t>
  </si>
  <si>
    <t xml:space="preserve">reciclaje y/o manejo de desperdicios (líquidos, sólidos o volátiles) y contaminantes, </t>
  </si>
  <si>
    <t>con el propósito de proteger el medioambiente.</t>
  </si>
  <si>
    <t>Inversión en la búsqueda de formas más eficientes para el uso de recursos no renovables.</t>
  </si>
  <si>
    <t>Adquisición y alquiler de equipos y sistemas que promuevan mayor eficiencia energética.</t>
  </si>
  <si>
    <t>Aportaciones al Plan Médico, Plan de Retiro y beneficios marginales pagados a los</t>
  </si>
  <si>
    <t>empleados de la cooperativa.</t>
  </si>
  <si>
    <t>Pago de primas por seguros que sean de beneficio a los socios (como seguro funeral,</t>
  </si>
  <si>
    <t>seguro de préstamos, entre otros) y que sean aportados por la cooperativa.</t>
  </si>
  <si>
    <t>Total Séptimo Principio</t>
  </si>
  <si>
    <t>Socios</t>
  </si>
  <si>
    <t>Préstamos Personales</t>
  </si>
  <si>
    <t>Préstamos Comerciales</t>
  </si>
  <si>
    <t>Préstamos Hipotecarios</t>
  </si>
  <si>
    <t>Otros Tipos de Préstamos</t>
  </si>
  <si>
    <t>Partidas</t>
  </si>
  <si>
    <t>Por ciento de Asistencia</t>
  </si>
  <si>
    <t>Tasa Promedio Anual</t>
  </si>
  <si>
    <t>Asistencia de Socios a Asambleas Generales</t>
  </si>
  <si>
    <t>Cant. Socios</t>
  </si>
  <si>
    <t>Préstamos Autos</t>
  </si>
  <si>
    <t>Total socios asistentes</t>
  </si>
  <si>
    <t>Cant. Horas</t>
  </si>
  <si>
    <t>Diferencia  en horas</t>
  </si>
  <si>
    <t>Total horas capacitación y educación contínua acumuladas por los miembros directivos al cierre del año informado.</t>
  </si>
  <si>
    <t>Total horas capacitación y educación obligados a completar por ley y reglamento.</t>
  </si>
  <si>
    <t>Capacitación de Cuerpos Directivos</t>
  </si>
  <si>
    <t>Descripción</t>
  </si>
  <si>
    <t>Total horas dedicadas a ofrecer charlas u orientaciones a socios y comunidad por parte de voluntarios,  sean éstos</t>
  </si>
  <si>
    <t>parte de cuerpos directivos o profesionales que ofrecen sus servicios voluntarios.</t>
  </si>
  <si>
    <t>Servicio Comunitario - Cuerpos Directivos y Empleados</t>
  </si>
  <si>
    <t>Total Horas</t>
  </si>
  <si>
    <t>Servicio Voluntario en Gestiones Oficiales - Cuerpos Directivos y Empleados</t>
  </si>
  <si>
    <r>
      <t xml:space="preserve">Horas de servicio comunitario a la comunidad por </t>
    </r>
    <r>
      <rPr>
        <i/>
        <sz val="12"/>
        <color theme="1"/>
        <rFont val="Cambria"/>
        <family val="1"/>
        <scheme val="major"/>
      </rPr>
      <t>cuerpos directivos.</t>
    </r>
  </si>
  <si>
    <r>
      <t xml:space="preserve">Horas de servicio comunitario a la comunidad por </t>
    </r>
    <r>
      <rPr>
        <i/>
        <sz val="12"/>
        <color theme="1"/>
        <rFont val="Cambria"/>
        <family val="1"/>
        <scheme val="major"/>
      </rPr>
      <t>empleados</t>
    </r>
    <r>
      <rPr>
        <sz val="11"/>
        <color theme="1"/>
        <rFont val="Cambria"/>
        <family val="1"/>
        <scheme val="major"/>
      </rPr>
      <t>.</t>
    </r>
  </si>
  <si>
    <r>
      <t xml:space="preserve">Horas de servicio voluntario a organizaciones por </t>
    </r>
    <r>
      <rPr>
        <i/>
        <sz val="12"/>
        <color theme="1"/>
        <rFont val="Cambria"/>
        <family val="1"/>
        <scheme val="major"/>
      </rPr>
      <t>cuerpos directivos</t>
    </r>
    <r>
      <rPr>
        <sz val="11"/>
        <color theme="1"/>
        <rFont val="Cambria"/>
        <family val="1"/>
        <scheme val="major"/>
      </rPr>
      <t xml:space="preserve"> en gestiones oficiales de la cooperativa.</t>
    </r>
  </si>
  <si>
    <r>
      <t xml:space="preserve">Horas de servicio voluntario a organizaciones por </t>
    </r>
    <r>
      <rPr>
        <i/>
        <sz val="12"/>
        <color theme="1"/>
        <rFont val="Cambria"/>
        <family val="1"/>
        <scheme val="major"/>
      </rPr>
      <t>empleados</t>
    </r>
    <r>
      <rPr>
        <sz val="11"/>
        <color theme="1"/>
        <rFont val="Cambria"/>
        <family val="1"/>
        <scheme val="major"/>
      </rPr>
      <t xml:space="preserve"> en gestiones oficiales de la cooperativa.</t>
    </r>
  </si>
  <si>
    <t>Hombres</t>
  </si>
  <si>
    <t>Mujeres</t>
  </si>
  <si>
    <t>Total</t>
  </si>
  <si>
    <t>Empleados por Género y Jornada</t>
  </si>
  <si>
    <t>Jornada</t>
  </si>
  <si>
    <t>Parcial</t>
  </si>
  <si>
    <t>Completa</t>
  </si>
  <si>
    <t>Total por Género</t>
  </si>
  <si>
    <t>Resumen de Partidas</t>
  </si>
  <si>
    <t>Partidas a considerar para el análisis SADIS</t>
  </si>
  <si>
    <t>Totales por partida ($)</t>
  </si>
  <si>
    <t>%</t>
  </si>
  <si>
    <r>
      <t xml:space="preserve">I.    Total para el Primer Principio: </t>
    </r>
    <r>
      <rPr>
        <i/>
        <sz val="12"/>
        <rFont val="Cambria"/>
        <family val="1"/>
        <scheme val="major"/>
      </rPr>
      <t>Adhesión Libre (Abierta) y Voluntaria</t>
    </r>
  </si>
  <si>
    <r>
      <t xml:space="preserve">II.   Total para el Segundo Principio: </t>
    </r>
    <r>
      <rPr>
        <i/>
        <sz val="12"/>
        <rFont val="Cambria"/>
        <family val="1"/>
        <scheme val="major"/>
      </rPr>
      <t>Gestión y Control Democrático</t>
    </r>
  </si>
  <si>
    <t>Inversión Social Legal (ISL)</t>
  </si>
  <si>
    <r>
      <t xml:space="preserve">III.  Total para el Tercer Principio: </t>
    </r>
    <r>
      <rPr>
        <i/>
        <sz val="12"/>
        <rFont val="Cambria"/>
        <family val="1"/>
        <scheme val="major"/>
      </rPr>
      <t>Participación Económica de los Socios</t>
    </r>
  </si>
  <si>
    <t>Operación Básica Voluntaria (OBV)</t>
  </si>
  <si>
    <r>
      <t xml:space="preserve">IV.  Total para el Cuarto Principio: </t>
    </r>
    <r>
      <rPr>
        <i/>
        <sz val="12"/>
        <rFont val="Cambria"/>
        <family val="1"/>
        <scheme val="major"/>
      </rPr>
      <t>Autonomía e Independencia</t>
    </r>
  </si>
  <si>
    <t>Operación Básica Legal (OBL)</t>
  </si>
  <si>
    <r>
      <t xml:space="preserve">V.   Total para el Quinto Principio: </t>
    </r>
    <r>
      <rPr>
        <i/>
        <sz val="12"/>
        <rFont val="Cambria"/>
        <family val="1"/>
        <scheme val="major"/>
      </rPr>
      <t>Educación, Formación e Información</t>
    </r>
  </si>
  <si>
    <t>Gran Total</t>
  </si>
  <si>
    <r>
      <t xml:space="preserve">VI.  Total para el Sexto Principio: </t>
    </r>
    <r>
      <rPr>
        <i/>
        <sz val="12"/>
        <rFont val="Cambria"/>
        <family val="1"/>
        <scheme val="major"/>
      </rPr>
      <t>Cooperación entre Cooperativas</t>
    </r>
  </si>
  <si>
    <r>
      <t xml:space="preserve">VII. Total para el Séptimo Principio: </t>
    </r>
    <r>
      <rPr>
        <i/>
        <sz val="12"/>
        <rFont val="Cambria"/>
        <family val="1"/>
        <scheme val="major"/>
      </rPr>
      <t>Compromiso con la Comunidad</t>
    </r>
  </si>
  <si>
    <t xml:space="preserve">XIII.  Por Ciento de las Aportaciones Sociales Totales de la Cooperativa ("I") </t>
  </si>
  <si>
    <t>XIV.  Por Ciento de las Aportaciones Sociales Totales de la Cooperativa ("I")</t>
  </si>
  <si>
    <t>Concepto</t>
  </si>
  <si>
    <t>Donativos (D)</t>
  </si>
  <si>
    <t>Inversión Social Voluntaria (ISV)</t>
  </si>
  <si>
    <t>←por ley (ISL)</t>
  </si>
  <si>
    <t>←Voluntarias (ISV)</t>
  </si>
  <si>
    <t>←Voluntarias (OBV)</t>
  </si>
  <si>
    <t>←por ley (OBL)</t>
  </si>
  <si>
    <r>
      <rPr>
        <sz val="12"/>
        <rFont val="Cambria"/>
        <family val="1"/>
        <scheme val="major"/>
      </rPr>
      <t>IX.</t>
    </r>
    <r>
      <rPr>
        <sz val="11"/>
        <rFont val="Cambria"/>
        <family val="1"/>
        <scheme val="major"/>
      </rPr>
      <t xml:space="preserve">  </t>
    </r>
    <r>
      <rPr>
        <b/>
        <sz val="11"/>
        <rFont val="Cambria"/>
        <family val="1"/>
        <scheme val="major"/>
      </rPr>
      <t>Total de la Aportación Social de las Cooperativas</t>
    </r>
  </si>
  <si>
    <r>
      <t xml:space="preserve">X.    Total Correspondiente a </t>
    </r>
    <r>
      <rPr>
        <b/>
        <sz val="12"/>
        <rFont val="Cambria"/>
        <family val="1"/>
        <scheme val="major"/>
      </rPr>
      <t>DONATIVOS</t>
    </r>
    <r>
      <rPr>
        <sz val="12"/>
        <rFont val="Cambria"/>
        <family val="1"/>
        <scheme val="major"/>
      </rPr>
      <t xml:space="preserve"> (D)</t>
    </r>
  </si>
  <si>
    <r>
      <t xml:space="preserve">XI.   Total Correspondiente al Renglón de </t>
    </r>
    <r>
      <rPr>
        <b/>
        <sz val="12"/>
        <rFont val="Cambria"/>
        <family val="1"/>
        <scheme val="major"/>
      </rPr>
      <t>INVERSIONES</t>
    </r>
    <r>
      <rPr>
        <sz val="12"/>
        <rFont val="Cambria"/>
        <family val="1"/>
        <scheme val="major"/>
      </rPr>
      <t xml:space="preserve"> (IS):</t>
    </r>
  </si>
  <si>
    <r>
      <t xml:space="preserve">XII.  Total Correspondiente al Renglón de la </t>
    </r>
    <r>
      <rPr>
        <b/>
        <sz val="12"/>
        <rFont val="Cambria"/>
        <family val="1"/>
        <scheme val="major"/>
      </rPr>
      <t>OPERACION BASICA</t>
    </r>
    <r>
      <rPr>
        <sz val="12"/>
        <rFont val="Cambria"/>
        <family val="1"/>
        <scheme val="major"/>
      </rPr>
      <t>:</t>
    </r>
  </si>
  <si>
    <r>
      <t xml:space="preserve">        </t>
    </r>
    <r>
      <rPr>
        <b/>
        <sz val="12"/>
        <rFont val="Cambria"/>
        <family val="1"/>
        <scheme val="major"/>
      </rPr>
      <t xml:space="preserve"> Respecto AL TOTAL DE ACTIVOS</t>
    </r>
  </si>
  <si>
    <r>
      <t xml:space="preserve">         </t>
    </r>
    <r>
      <rPr>
        <b/>
        <sz val="12"/>
        <rFont val="Cambria"/>
        <family val="1"/>
        <scheme val="major"/>
      </rPr>
      <t>Respecto al TOTAL DEL INGRESO BRUTO</t>
    </r>
  </si>
  <si>
    <r>
      <rPr>
        <sz val="11"/>
        <color theme="1"/>
        <rFont val="Calibri"/>
        <family val="2"/>
      </rPr>
      <t>←</t>
    </r>
    <r>
      <rPr>
        <b/>
        <sz val="11"/>
        <color theme="1"/>
        <rFont val="Cambria"/>
        <family val="1"/>
        <scheme val="major"/>
      </rPr>
      <t>activos</t>
    </r>
    <r>
      <rPr>
        <sz val="11"/>
        <color theme="1"/>
        <rFont val="Cambria"/>
        <family val="1"/>
        <scheme val="major"/>
      </rPr>
      <t xml:space="preserve"> totales Coops</t>
    </r>
  </si>
  <si>
    <r>
      <rPr>
        <sz val="11"/>
        <color theme="1"/>
        <rFont val="Calibri"/>
        <family val="2"/>
      </rPr>
      <t>←</t>
    </r>
    <r>
      <rPr>
        <b/>
        <sz val="11"/>
        <color theme="1"/>
        <rFont val="Cambria"/>
        <family val="1"/>
        <scheme val="major"/>
      </rPr>
      <t>ingresos</t>
    </r>
    <r>
      <rPr>
        <sz val="11"/>
        <color theme="1"/>
        <rFont val="Cambria"/>
        <family val="1"/>
        <scheme val="major"/>
      </rPr>
      <t xml:space="preserve"> totales Coops</t>
    </r>
  </si>
  <si>
    <t>A.</t>
  </si>
  <si>
    <t>B.</t>
  </si>
  <si>
    <t>C.</t>
  </si>
  <si>
    <t>Total Salario Anual más alto de la cooperativa.</t>
  </si>
  <si>
    <t>Total Salario Anual más bajo de la cooperativa.</t>
  </si>
  <si>
    <t>Salarios</t>
  </si>
  <si>
    <t>Inversión Local</t>
  </si>
  <si>
    <t>Por ciento de esta cartera invertido en PR</t>
  </si>
  <si>
    <t>Balance Neto de Socios</t>
  </si>
  <si>
    <t>Total socios que ingresaron.</t>
  </si>
  <si>
    <t>Total socios que se dieron de baja.</t>
  </si>
  <si>
    <t>Balance Neto Socios</t>
  </si>
  <si>
    <t>Por Ciento</t>
  </si>
  <si>
    <r>
      <t xml:space="preserve">Total cartera invertido en </t>
    </r>
    <r>
      <rPr>
        <sz val="12"/>
        <color theme="1"/>
        <rFont val="Cambria"/>
        <family val="1"/>
        <scheme val="major"/>
      </rPr>
      <t>Puerto Rico.</t>
    </r>
  </si>
  <si>
    <t>Información General</t>
  </si>
  <si>
    <t>I.</t>
  </si>
  <si>
    <t>II.</t>
  </si>
  <si>
    <t>IV.</t>
  </si>
  <si>
    <t>V.</t>
  </si>
  <si>
    <t>VI.</t>
  </si>
  <si>
    <t>VII.</t>
  </si>
  <si>
    <t>Nombre de la Cooperativa:</t>
  </si>
  <si>
    <t>Indique si la cooperativa es:</t>
  </si>
  <si>
    <t>Total de socios:</t>
  </si>
  <si>
    <t xml:space="preserve"> Total de clientes no socios:</t>
  </si>
  <si>
    <t>Total de sucursales y oficinas de servicios:</t>
  </si>
  <si>
    <t>Cerrada/Industrial</t>
  </si>
  <si>
    <t>Abierta/Comunal</t>
  </si>
  <si>
    <t>Sucursales</t>
  </si>
  <si>
    <t>Oficinas de Servicio</t>
  </si>
  <si>
    <t>Cajeros ATM</t>
  </si>
  <si>
    <t>Total horas de prestación instalaciones para uso comunitario y educativo</t>
  </si>
  <si>
    <r>
      <t>Tamaño en p</t>
    </r>
    <r>
      <rPr>
        <b/>
        <sz val="12"/>
        <color theme="1"/>
        <rFont val="Calibri"/>
        <family val="2"/>
      </rPr>
      <t>²</t>
    </r>
    <r>
      <rPr>
        <b/>
        <sz val="12"/>
        <color theme="1"/>
        <rFont val="Cambria"/>
        <family val="1"/>
      </rPr>
      <t xml:space="preserve"> de Instalaciones Prestadas</t>
    </r>
  </si>
  <si>
    <t>Desembolso en campañas de comunicación dirigidas a divulgar los productos</t>
  </si>
  <si>
    <t>Desembolso en estudios sobre el perfil de la comunidad.</t>
  </si>
  <si>
    <t>Desembolso en el diseño y desarrollo de productos o servicios financieros dirigidos a</t>
  </si>
  <si>
    <t>Desembolso para Asambleas de socios y delegados (ordinarias y extraordinarias)</t>
  </si>
  <si>
    <t>Desembolso para reuniones de los cuerpos directivos (ordinarias y extraordinarias) y</t>
  </si>
  <si>
    <t>Desembolso en herramientas y vehículos (encuestas, cuestionarios, buzón de sugerencia,</t>
  </si>
  <si>
    <t>Total socios con derecho a asistir y participar con voz y voto</t>
  </si>
  <si>
    <t>Cuentas de Depósito</t>
  </si>
  <si>
    <t>Certificados de Depósito</t>
  </si>
  <si>
    <t>Cuentas Depósito Eventos Determinados</t>
  </si>
  <si>
    <t>Préstamos Tarjetas de Crédito</t>
  </si>
  <si>
    <t>Costos relacionados a servicio voluntario brindado por los cuerpos directivos y empleados en reuniones del Movimiento Cooperativo y Organismos Centrales del Cooperativismo a nivel local, regional e internacional.</t>
  </si>
  <si>
    <t>Inversión Total que poseen en FIDECOOP en cumplimiento con la Ley Habilitadora del Fondo</t>
  </si>
  <si>
    <t>Total de horas dedicadas a servicio voluntario brindado por los cuerpos directivos y empleados en reuniones del Movimiento Cooperativo y Organismos Centrales del Cooperativismo a nivel local, regional e internacional.</t>
  </si>
  <si>
    <t xml:space="preserve">Aportación en servicio comunitario brindado por empleados y cuerpos directivos </t>
  </si>
  <si>
    <t>Aportación en prestación de instalaciones de la cooperativa para uso comunitario y educativo</t>
  </si>
  <si>
    <t>Hombre</t>
  </si>
  <si>
    <t>Mujer</t>
  </si>
  <si>
    <t>Núm.</t>
  </si>
  <si>
    <r>
      <t xml:space="preserve">Total cartera de inversiones de la </t>
    </r>
    <r>
      <rPr>
        <sz val="12"/>
        <color theme="1"/>
        <rFont val="Cambria"/>
        <family val="1"/>
        <scheme val="major"/>
      </rPr>
      <t>cooperativa</t>
    </r>
  </si>
  <si>
    <t>Dirección física o ubicación geográfica de las sucursales, oficinas y ATM (deben incluir el código postal en cada dirección):</t>
  </si>
  <si>
    <t>Cantidad</t>
  </si>
  <si>
    <t xml:space="preserve">Activos </t>
  </si>
  <si>
    <t>Efectivo, ahorros e inversiones en valores</t>
  </si>
  <si>
    <t>Préstamos:</t>
  </si>
  <si>
    <t xml:space="preserve">    Personales</t>
  </si>
  <si>
    <t xml:space="preserve">    Hipotecarios</t>
  </si>
  <si>
    <t xml:space="preserve">    Autos</t>
  </si>
  <si>
    <t xml:space="preserve">    Comerciales</t>
  </si>
  <si>
    <t xml:space="preserve">    Tarjetas de Crédito</t>
  </si>
  <si>
    <t xml:space="preserve">    Otros préstamos</t>
  </si>
  <si>
    <t xml:space="preserve">Total Préstamos </t>
  </si>
  <si>
    <t>Reserva Préstamos Incobrables</t>
  </si>
  <si>
    <t>Préstamos Netos</t>
  </si>
  <si>
    <t>Activos Fijos</t>
  </si>
  <si>
    <t>Otros Activos</t>
  </si>
  <si>
    <t>Total Activos</t>
  </si>
  <si>
    <t>Deudas y Participación de los socios</t>
  </si>
  <si>
    <t xml:space="preserve">Deudas  </t>
  </si>
  <si>
    <t>Depósitos</t>
  </si>
  <si>
    <t>Certificados de depósitos</t>
  </si>
  <si>
    <t>Depósitos eventos determinados</t>
  </si>
  <si>
    <t>Total depósitos y certificados</t>
  </si>
  <si>
    <t>Obligaciones a largo plazo</t>
  </si>
  <si>
    <t>Otras deudas</t>
  </si>
  <si>
    <t>Total Deudas</t>
  </si>
  <si>
    <t>Participación de los socios</t>
  </si>
  <si>
    <t>Acciones</t>
  </si>
  <si>
    <t>Acciones Preferidas</t>
  </si>
  <si>
    <t>Reserva Capital Indivisible</t>
  </si>
  <si>
    <t xml:space="preserve">Otras reservas </t>
  </si>
  <si>
    <t>Sobrantes (pérdidas) acumuladas</t>
  </si>
  <si>
    <t>Sobrantes (pérdidas) corrientes</t>
  </si>
  <si>
    <t>Total participación de los socios</t>
  </si>
  <si>
    <t>Total deudas y participación de los socios</t>
  </si>
  <si>
    <t>Ingresos de intereses:</t>
  </si>
  <si>
    <t xml:space="preserve">  Préstamos </t>
  </si>
  <si>
    <t xml:space="preserve">  Ahorros</t>
  </si>
  <si>
    <t xml:space="preserve">  Otros</t>
  </si>
  <si>
    <t>Total ingresos de intereses</t>
  </si>
  <si>
    <t>Gastos de Intereses</t>
  </si>
  <si>
    <t xml:space="preserve">   Depósitos</t>
  </si>
  <si>
    <t xml:space="preserve">   Obligaciones</t>
  </si>
  <si>
    <t>Total Gastos Interés</t>
  </si>
  <si>
    <t>Ingreso Neto de Interes</t>
  </si>
  <si>
    <t>Otros Ingresos</t>
  </si>
  <si>
    <t>Ingreso Neto</t>
  </si>
  <si>
    <t>Gastos Operacionales y Administrativos:</t>
  </si>
  <si>
    <t>Asambleas (2.0)</t>
  </si>
  <si>
    <t>Préstamos Incobrables</t>
  </si>
  <si>
    <t>Cuota sostenimiento Liga (6.5)</t>
  </si>
  <si>
    <t>Otros gastos</t>
  </si>
  <si>
    <t>Total Gastos Operacionales y Administrativos</t>
  </si>
  <si>
    <t>Economia Neta</t>
  </si>
  <si>
    <t>Reserva Capital Indivisible (3.0)</t>
  </si>
  <si>
    <t>Reservas Voluntarias (3.1)</t>
  </si>
  <si>
    <t>Sobrantes (Pérdidas)</t>
  </si>
  <si>
    <t xml:space="preserve">III. </t>
  </si>
  <si>
    <t>Fecha de cierre contable</t>
  </si>
  <si>
    <t>Auditada</t>
  </si>
  <si>
    <t>No auditada</t>
  </si>
  <si>
    <t>Seleccione Fuente de Información</t>
  </si>
  <si>
    <r>
      <rPr>
        <sz val="10"/>
        <color theme="1"/>
        <rFont val="Calibri"/>
        <family val="2"/>
      </rPr>
      <t>←</t>
    </r>
    <r>
      <rPr>
        <sz val="10"/>
        <color theme="1"/>
        <rFont val="Cambria"/>
        <family val="1"/>
      </rPr>
      <t xml:space="preserve"> </t>
    </r>
    <r>
      <rPr>
        <sz val="10"/>
        <color theme="1"/>
        <rFont val="Cambria"/>
        <family val="1"/>
        <scheme val="major"/>
      </rPr>
      <t>(cálculo de asistencia de socios por cooperativa)</t>
    </r>
  </si>
  <si>
    <t>VIII. Información financiera al cierre de año fiscal</t>
  </si>
  <si>
    <t>IX. Resultado Operacional al cierre de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</si>
</sst>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quot;$&quot;\ #,##0"/>
    <numFmt numFmtId="166" formatCode="[Red]\(#,##0\)"/>
    <numFmt numFmtId="167" formatCode="0."/>
    <numFmt numFmtId="168" formatCode="_(* #,##0_);_(* \(#,##0\);_(* &quot;-&quot;??_);_(@_)"/>
    <numFmt numFmtId="169" formatCode="_(&quot;$&quot;* #,##0_);_(&quot;$&quot;* \(#,##0\);_(&quot;$&quot;* &quot;-&quot;??_);_(@_)"/>
    <numFmt numFmtId="170" formatCode="_([$$-409]* #,##0_);_([$$-409]* \(#,##0\);_([$$-409]* &quot;-&quot;??_);_(@_)"/>
    <numFmt numFmtId="171" formatCode="&quot;$&quot;#,##0"/>
  </numFmts>
  <fonts count="57" x14ac:knownFonts="1">
    <font>
      <sz val="11"/>
      <color theme="1"/>
      <name val="Calibri"/>
      <family val="2"/>
      <scheme val="minor"/>
    </font>
    <font>
      <i/>
      <sz val="10"/>
      <color theme="1"/>
      <name val="Cambria"/>
      <family val="1"/>
      <scheme val="major"/>
    </font>
    <font>
      <b/>
      <sz val="16"/>
      <name val="Cambria"/>
      <family val="1"/>
      <scheme val="major"/>
    </font>
    <font>
      <b/>
      <sz val="11"/>
      <name val="Cambria"/>
      <family val="1"/>
      <scheme val="major"/>
    </font>
    <font>
      <b/>
      <sz val="14"/>
      <name val="Cambria"/>
      <family val="1"/>
      <scheme val="major"/>
    </font>
    <font>
      <i/>
      <sz val="10"/>
      <color rgb="FF7030A0"/>
      <name val="Cambria"/>
      <family val="1"/>
      <scheme val="major"/>
    </font>
    <font>
      <b/>
      <sz val="12"/>
      <name val="Arial Black"/>
      <family val="2"/>
    </font>
    <font>
      <sz val="11"/>
      <name val="Cambria"/>
      <family val="1"/>
      <scheme val="major"/>
    </font>
    <font>
      <i/>
      <sz val="11"/>
      <color rgb="FF0070C0"/>
      <name val="Cambria"/>
      <family val="1"/>
      <scheme val="major"/>
    </font>
    <font>
      <sz val="12"/>
      <name val="Cambria"/>
      <family val="1"/>
      <scheme val="major"/>
    </font>
    <font>
      <i/>
      <sz val="12"/>
      <color rgb="FF00B050"/>
      <name val="Cambria"/>
      <family val="1"/>
      <scheme val="major"/>
    </font>
    <font>
      <i/>
      <sz val="11"/>
      <name val="Cambria"/>
      <family val="1"/>
      <scheme val="major"/>
    </font>
    <font>
      <i/>
      <sz val="11"/>
      <color rgb="FFFF0000"/>
      <name val="Cambria"/>
      <family val="1"/>
      <scheme val="major"/>
    </font>
    <font>
      <b/>
      <i/>
      <sz val="11"/>
      <name val="Cambria"/>
      <family val="1"/>
      <scheme val="major"/>
    </font>
    <font>
      <i/>
      <sz val="11"/>
      <color rgb="FF7030A0"/>
      <name val="Cambria"/>
      <family val="1"/>
      <scheme val="major"/>
    </font>
    <font>
      <i/>
      <sz val="11"/>
      <color rgb="FF00B050"/>
      <name val="Cambria"/>
      <family val="1"/>
      <scheme val="major"/>
    </font>
    <font>
      <i/>
      <sz val="12"/>
      <name val="Cambria"/>
      <family val="1"/>
      <scheme val="major"/>
    </font>
    <font>
      <i/>
      <sz val="11"/>
      <color rgb="FFFF6600"/>
      <name val="Cambria"/>
      <family val="1"/>
      <scheme val="major"/>
    </font>
    <font>
      <i/>
      <sz val="12"/>
      <color rgb="FF7030A0"/>
      <name val="Cambria"/>
      <family val="1"/>
      <scheme val="major"/>
    </font>
    <font>
      <b/>
      <sz val="12"/>
      <color theme="1"/>
      <name val="Cambria"/>
      <family val="1"/>
      <scheme val="major"/>
    </font>
    <font>
      <b/>
      <sz val="11"/>
      <color theme="1"/>
      <name val="Cambria"/>
      <family val="1"/>
      <scheme val="major"/>
    </font>
    <font>
      <sz val="11"/>
      <color theme="1"/>
      <name val="Cambria"/>
      <family val="1"/>
      <scheme val="major"/>
    </font>
    <font>
      <i/>
      <sz val="12"/>
      <color theme="1"/>
      <name val="Cambria"/>
      <family val="1"/>
      <scheme val="major"/>
    </font>
    <font>
      <sz val="11"/>
      <color theme="1"/>
      <name val="Calibri"/>
      <family val="2"/>
    </font>
    <font>
      <sz val="11"/>
      <color theme="1"/>
      <name val="Cambria"/>
      <family val="1"/>
    </font>
    <font>
      <b/>
      <sz val="11"/>
      <color theme="1"/>
      <name val="Calibri"/>
      <family val="2"/>
      <scheme val="minor"/>
    </font>
    <font>
      <b/>
      <sz val="12"/>
      <color theme="1"/>
      <name val="Calibri"/>
      <family val="2"/>
    </font>
    <font>
      <b/>
      <sz val="12"/>
      <color theme="1"/>
      <name val="Cambria"/>
      <family val="1"/>
    </font>
    <font>
      <b/>
      <sz val="16"/>
      <color theme="1"/>
      <name val="Cambria"/>
      <family val="1"/>
      <scheme val="major"/>
    </font>
    <font>
      <b/>
      <sz val="14"/>
      <color theme="1"/>
      <name val="Cambria"/>
      <family val="1"/>
      <scheme val="major"/>
    </font>
    <font>
      <b/>
      <sz val="12"/>
      <name val="Cambria"/>
      <family val="1"/>
      <scheme val="major"/>
    </font>
    <font>
      <b/>
      <sz val="12"/>
      <color theme="1"/>
      <name val="Arial"/>
      <family val="2"/>
    </font>
    <font>
      <b/>
      <sz val="12"/>
      <name val="Arial"/>
      <family val="2"/>
    </font>
    <font>
      <sz val="12"/>
      <color rgb="FF00B050"/>
      <name val="Arial"/>
      <family val="2"/>
    </font>
    <font>
      <sz val="12"/>
      <name val="Arial"/>
      <family val="2"/>
    </font>
    <font>
      <sz val="12"/>
      <color rgb="FF7030A0"/>
      <name val="Arial"/>
      <family val="2"/>
    </font>
    <font>
      <sz val="12"/>
      <color rgb="FFFF6600"/>
      <name val="Arial"/>
      <family val="2"/>
    </font>
    <font>
      <sz val="12"/>
      <color rgb="FF0070C0"/>
      <name val="Arial"/>
      <family val="2"/>
    </font>
    <font>
      <sz val="12"/>
      <color rgb="FFFF0000"/>
      <name val="Arial"/>
      <family val="2"/>
    </font>
    <font>
      <sz val="11"/>
      <color rgb="FFFF0000"/>
      <name val="Cambria"/>
      <family val="1"/>
      <scheme val="major"/>
    </font>
    <font>
      <sz val="10"/>
      <color rgb="FFFF0000"/>
      <name val="Cambria"/>
      <family val="1"/>
      <scheme val="major"/>
    </font>
    <font>
      <sz val="16"/>
      <color theme="1"/>
      <name val="Cambria"/>
      <family val="1"/>
      <scheme val="major"/>
    </font>
    <font>
      <sz val="16"/>
      <color theme="1"/>
      <name val="Calibri"/>
      <family val="2"/>
      <scheme val="minor"/>
    </font>
    <font>
      <b/>
      <u/>
      <sz val="12"/>
      <name val="Cambria"/>
      <family val="1"/>
      <scheme val="major"/>
    </font>
    <font>
      <sz val="12"/>
      <color theme="1"/>
      <name val="Cambria"/>
      <family val="1"/>
      <scheme val="major"/>
    </font>
    <font>
      <sz val="11"/>
      <color theme="1"/>
      <name val="Calibri"/>
      <family val="2"/>
      <scheme val="minor"/>
    </font>
    <font>
      <b/>
      <sz val="12"/>
      <color rgb="FFFF0000"/>
      <name val="Cambria"/>
      <family val="1"/>
      <scheme val="major"/>
    </font>
    <font>
      <sz val="11"/>
      <color rgb="FFFF0000"/>
      <name val="Calibri"/>
      <family val="2"/>
      <scheme val="minor"/>
    </font>
    <font>
      <sz val="9"/>
      <color indexed="81"/>
      <name val="Tahoma"/>
      <charset val="1"/>
    </font>
    <font>
      <b/>
      <sz val="9"/>
      <color indexed="81"/>
      <name val="Tahoma"/>
      <charset val="1"/>
    </font>
    <font>
      <sz val="11"/>
      <color rgb="FF0070C0"/>
      <name val="Cambria"/>
      <family val="1"/>
      <scheme val="major"/>
    </font>
    <font>
      <sz val="9"/>
      <color indexed="81"/>
      <name val="Tahoma"/>
      <family val="2"/>
    </font>
    <font>
      <b/>
      <sz val="9"/>
      <color indexed="81"/>
      <name val="Tahoma"/>
      <family val="2"/>
    </font>
    <font>
      <sz val="10"/>
      <color theme="1"/>
      <name val="Cambria"/>
      <family val="1"/>
    </font>
    <font>
      <b/>
      <sz val="12"/>
      <color theme="1"/>
      <name val="Calibri"/>
      <family val="2"/>
      <scheme val="minor"/>
    </font>
    <font>
      <sz val="10"/>
      <color theme="1"/>
      <name val="Cambria"/>
      <family val="1"/>
      <scheme val="major"/>
    </font>
    <font>
      <sz val="10"/>
      <color theme="1"/>
      <name val="Calibri"/>
      <family val="2"/>
    </font>
  </fonts>
  <fills count="9">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1"/>
        <bgColor indexed="64"/>
      </patternFill>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000"/>
        <bgColor indexed="64"/>
      </patternFill>
    </fill>
  </fills>
  <borders count="34">
    <border>
      <left/>
      <right/>
      <top/>
      <bottom/>
      <diagonal/>
    </border>
    <border>
      <left/>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right style="thin">
        <color auto="1"/>
      </right>
      <top/>
      <bottom style="double">
        <color auto="1"/>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right/>
      <top style="thin">
        <color auto="1"/>
      </top>
      <bottom style="double">
        <color auto="1"/>
      </bottom>
      <diagonal/>
    </border>
    <border>
      <left/>
      <right style="thin">
        <color auto="1"/>
      </right>
      <top/>
      <bottom style="hair">
        <color auto="1"/>
      </bottom>
      <diagonal/>
    </border>
    <border>
      <left/>
      <right/>
      <top style="medium">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style="thin">
        <color auto="1"/>
      </left>
      <right/>
      <top/>
      <bottom/>
      <diagonal/>
    </border>
  </borders>
  <cellStyleXfs count="4">
    <xf numFmtId="0" fontId="0" fillId="0" borderId="0"/>
    <xf numFmtId="9" fontId="45"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cellStyleXfs>
  <cellXfs count="282">
    <xf numFmtId="0" fontId="0" fillId="0" borderId="0" xfId="0"/>
    <xf numFmtId="164" fontId="1" fillId="0" borderId="0" xfId="0" applyNumberFormat="1" applyFont="1" applyAlignment="1">
      <alignment horizontal="right"/>
    </xf>
    <xf numFmtId="4" fontId="3" fillId="0" borderId="0" xfId="0" applyNumberFormat="1" applyFont="1" applyAlignment="1">
      <alignment horizontal="right"/>
    </xf>
    <xf numFmtId="0" fontId="2" fillId="0" borderId="0" xfId="0" applyFont="1"/>
    <xf numFmtId="0" fontId="4" fillId="0" borderId="0" xfId="0" applyFont="1"/>
    <xf numFmtId="164" fontId="5" fillId="0" borderId="0" xfId="0" applyNumberFormat="1" applyFont="1" applyAlignment="1">
      <alignment horizontal="right"/>
    </xf>
    <xf numFmtId="0" fontId="7" fillId="0" borderId="0" xfId="0" applyFont="1"/>
    <xf numFmtId="0" fontId="3" fillId="2" borderId="2" xfId="0" applyFont="1" applyFill="1" applyBorder="1" applyAlignment="1">
      <alignment horizontal="center"/>
    </xf>
    <xf numFmtId="3" fontId="3" fillId="2" borderId="3" xfId="0" applyNumberFormat="1" applyFont="1" applyFill="1" applyBorder="1" applyAlignment="1">
      <alignment horizontal="center"/>
    </xf>
    <xf numFmtId="4" fontId="3" fillId="0" borderId="3" xfId="0" applyNumberFormat="1" applyFont="1" applyFill="1" applyBorder="1" applyAlignment="1">
      <alignment horizontal="center"/>
    </xf>
    <xf numFmtId="0" fontId="7" fillId="0" borderId="4" xfId="0" applyFont="1" applyBorder="1"/>
    <xf numFmtId="0" fontId="8" fillId="0" borderId="4" xfId="0" applyFont="1" applyBorder="1" applyAlignment="1">
      <alignment horizontal="center"/>
    </xf>
    <xf numFmtId="0" fontId="7" fillId="0" borderId="5" xfId="0" applyFont="1" applyBorder="1"/>
    <xf numFmtId="0" fontId="7" fillId="0" borderId="6" xfId="0" applyFont="1" applyBorder="1"/>
    <xf numFmtId="0" fontId="7" fillId="0" borderId="3" xfId="0" applyFont="1" applyBorder="1"/>
    <xf numFmtId="0" fontId="8" fillId="0" borderId="3" xfId="0" applyFont="1" applyBorder="1" applyAlignment="1">
      <alignment horizontal="center"/>
    </xf>
    <xf numFmtId="0" fontId="9" fillId="0" borderId="5" xfId="0" applyFont="1" applyBorder="1"/>
    <xf numFmtId="0" fontId="10" fillId="0" borderId="4" xfId="0" applyFont="1" applyBorder="1" applyAlignment="1">
      <alignment horizontal="center"/>
    </xf>
    <xf numFmtId="0" fontId="11" fillId="0" borderId="5" xfId="0" applyFont="1" applyBorder="1" applyAlignment="1">
      <alignment horizontal="center"/>
    </xf>
    <xf numFmtId="0" fontId="3" fillId="0" borderId="6" xfId="0" applyFont="1" applyBorder="1"/>
    <xf numFmtId="0" fontId="7" fillId="0" borderId="7" xfId="0" applyFont="1" applyBorder="1"/>
    <xf numFmtId="0" fontId="11" fillId="0" borderId="6" xfId="0" applyFont="1" applyBorder="1" applyAlignment="1">
      <alignment horizontal="center"/>
    </xf>
    <xf numFmtId="0" fontId="3" fillId="0" borderId="2" xfId="0" applyFont="1" applyBorder="1" applyAlignment="1">
      <alignment horizontal="right"/>
    </xf>
    <xf numFmtId="165" fontId="3" fillId="0" borderId="8" xfId="0" applyNumberFormat="1" applyFont="1" applyBorder="1" applyAlignment="1">
      <alignment horizontal="right"/>
    </xf>
    <xf numFmtId="0" fontId="11" fillId="0" borderId="0" xfId="0" applyFont="1" applyAlignment="1">
      <alignment horizontal="center"/>
    </xf>
    <xf numFmtId="3" fontId="7" fillId="0" borderId="0" xfId="0" applyNumberFormat="1" applyFont="1" applyAlignment="1">
      <alignment horizontal="right"/>
    </xf>
    <xf numFmtId="0" fontId="12" fillId="0" borderId="3" xfId="0" applyFont="1" applyBorder="1" applyAlignment="1">
      <alignment horizontal="center"/>
    </xf>
    <xf numFmtId="0" fontId="13" fillId="0" borderId="5" xfId="0" applyFont="1" applyBorder="1" applyAlignment="1">
      <alignment horizontal="center"/>
    </xf>
    <xf numFmtId="4" fontId="7" fillId="0" borderId="0" xfId="0" applyNumberFormat="1" applyFont="1" applyAlignment="1">
      <alignment horizontal="right"/>
    </xf>
    <xf numFmtId="0" fontId="10" fillId="0" borderId="3" xfId="0" applyFont="1" applyBorder="1" applyAlignment="1">
      <alignment horizontal="center"/>
    </xf>
    <xf numFmtId="4" fontId="7" fillId="0" borderId="5" xfId="0" applyNumberFormat="1" applyFont="1" applyBorder="1" applyAlignment="1">
      <alignment horizontal="right"/>
    </xf>
    <xf numFmtId="4" fontId="7" fillId="0" borderId="6" xfId="0" applyNumberFormat="1" applyFont="1" applyBorder="1" applyAlignment="1">
      <alignment horizontal="right"/>
    </xf>
    <xf numFmtId="0" fontId="9" fillId="0" borderId="6" xfId="0" applyFont="1" applyBorder="1"/>
    <xf numFmtId="0" fontId="16" fillId="0" borderId="6" xfId="0" applyFont="1" applyBorder="1" applyAlignment="1">
      <alignment horizontal="center"/>
    </xf>
    <xf numFmtId="0" fontId="17" fillId="0" borderId="3" xfId="0" applyFont="1" applyBorder="1" applyAlignment="1">
      <alignment horizontal="center"/>
    </xf>
    <xf numFmtId="4" fontId="3" fillId="0" borderId="0" xfId="0" applyNumberFormat="1" applyFont="1" applyBorder="1" applyAlignment="1">
      <alignment horizontal="right"/>
    </xf>
    <xf numFmtId="0" fontId="15" fillId="0" borderId="6" xfId="0" applyFont="1" applyBorder="1" applyAlignment="1">
      <alignment horizontal="center"/>
    </xf>
    <xf numFmtId="0" fontId="18" fillId="0" borderId="4" xfId="0" applyFont="1" applyBorder="1" applyAlignment="1">
      <alignment horizontal="center"/>
    </xf>
    <xf numFmtId="0" fontId="8" fillId="0" borderId="6" xfId="0" applyFont="1" applyBorder="1" applyAlignment="1">
      <alignment horizontal="center"/>
    </xf>
    <xf numFmtId="0" fontId="20" fillId="2" borderId="3" xfId="0" applyFont="1" applyFill="1" applyBorder="1" applyAlignment="1">
      <alignment horizontal="center"/>
    </xf>
    <xf numFmtId="0" fontId="21" fillId="0" borderId="0" xfId="0" applyFont="1"/>
    <xf numFmtId="0" fontId="21" fillId="0" borderId="4" xfId="0" applyFont="1" applyBorder="1"/>
    <xf numFmtId="0" fontId="21" fillId="0" borderId="10" xfId="0" applyFont="1" applyBorder="1"/>
    <xf numFmtId="0" fontId="20" fillId="0" borderId="2" xfId="0" applyFont="1" applyBorder="1" applyAlignment="1">
      <alignment horizontal="right"/>
    </xf>
    <xf numFmtId="0" fontId="20" fillId="0" borderId="0" xfId="0" applyFont="1"/>
    <xf numFmtId="0" fontId="1" fillId="0" borderId="0" xfId="0" applyFont="1"/>
    <xf numFmtId="2" fontId="1" fillId="0" borderId="0" xfId="0" applyNumberFormat="1" applyFont="1" applyAlignment="1">
      <alignment horizontal="right"/>
    </xf>
    <xf numFmtId="165" fontId="20" fillId="0" borderId="12" xfId="0" applyNumberFormat="1" applyFont="1" applyBorder="1" applyAlignment="1">
      <alignment horizontal="right"/>
    </xf>
    <xf numFmtId="0" fontId="21" fillId="0" borderId="0" xfId="0" applyFont="1" applyBorder="1"/>
    <xf numFmtId="0" fontId="0" fillId="0" borderId="0" xfId="0" applyBorder="1"/>
    <xf numFmtId="0" fontId="21" fillId="0" borderId="0" xfId="0" applyFont="1" applyFill="1" applyBorder="1"/>
    <xf numFmtId="0" fontId="21" fillId="0" borderId="4" xfId="0" applyFont="1" applyBorder="1" applyAlignment="1">
      <alignment horizontal="left"/>
    </xf>
    <xf numFmtId="9" fontId="20" fillId="0" borderId="12" xfId="0" applyNumberFormat="1" applyFont="1" applyBorder="1" applyAlignment="1">
      <alignment horizontal="right"/>
    </xf>
    <xf numFmtId="0" fontId="21" fillId="0" borderId="10" xfId="0" applyFont="1" applyBorder="1" applyAlignment="1">
      <alignment horizontal="left"/>
    </xf>
    <xf numFmtId="2" fontId="1" fillId="0" borderId="0" xfId="0" applyNumberFormat="1" applyFont="1"/>
    <xf numFmtId="3" fontId="20" fillId="0" borderId="12" xfId="0" applyNumberFormat="1" applyFont="1" applyBorder="1" applyAlignment="1">
      <alignment horizontal="right"/>
    </xf>
    <xf numFmtId="0" fontId="21" fillId="0" borderId="14" xfId="0" applyFont="1" applyBorder="1"/>
    <xf numFmtId="4" fontId="21" fillId="0" borderId="0" xfId="0" applyNumberFormat="1" applyFont="1" applyAlignment="1">
      <alignment horizontal="right"/>
    </xf>
    <xf numFmtId="0" fontId="28" fillId="0" borderId="0" xfId="0" applyFont="1"/>
    <xf numFmtId="0" fontId="29" fillId="0" borderId="0" xfId="0" applyFont="1"/>
    <xf numFmtId="4" fontId="19" fillId="2" borderId="3" xfId="0" applyNumberFormat="1" applyFont="1" applyFill="1" applyBorder="1" applyAlignment="1">
      <alignment horizontal="center"/>
    </xf>
    <xf numFmtId="0" fontId="31" fillId="0" borderId="3" xfId="0" applyFont="1" applyBorder="1"/>
    <xf numFmtId="4" fontId="31" fillId="0" borderId="3" xfId="0" applyNumberFormat="1" applyFont="1" applyBorder="1" applyAlignment="1">
      <alignment horizontal="center"/>
    </xf>
    <xf numFmtId="4" fontId="32" fillId="0" borderId="3" xfId="0" applyNumberFormat="1" applyFont="1" applyBorder="1" applyAlignment="1">
      <alignment horizontal="center"/>
    </xf>
    <xf numFmtId="4" fontId="9" fillId="0" borderId="16" xfId="0" applyNumberFormat="1" applyFont="1" applyBorder="1" applyAlignment="1">
      <alignment horizontal="right"/>
    </xf>
    <xf numFmtId="0" fontId="32" fillId="0" borderId="2" xfId="0" applyFont="1" applyBorder="1" applyAlignment="1">
      <alignment horizontal="center"/>
    </xf>
    <xf numFmtId="9" fontId="34" fillId="0" borderId="12" xfId="0" applyNumberFormat="1" applyFont="1" applyBorder="1" applyAlignment="1">
      <alignment horizontal="right"/>
    </xf>
    <xf numFmtId="165" fontId="20" fillId="0" borderId="0" xfId="0" applyNumberFormat="1" applyFont="1"/>
    <xf numFmtId="4" fontId="9" fillId="0" borderId="5" xfId="0" applyNumberFormat="1" applyFont="1" applyBorder="1" applyAlignment="1">
      <alignment horizontal="right"/>
    </xf>
    <xf numFmtId="0" fontId="3" fillId="0" borderId="0" xfId="0" applyFont="1"/>
    <xf numFmtId="4" fontId="20" fillId="0" borderId="0" xfId="0" applyNumberFormat="1" applyFont="1" applyAlignment="1">
      <alignment horizontal="right"/>
    </xf>
    <xf numFmtId="0" fontId="7" fillId="0" borderId="0" xfId="0" applyFont="1" applyBorder="1"/>
    <xf numFmtId="0" fontId="3" fillId="0" borderId="0" xfId="0" applyFont="1" applyBorder="1"/>
    <xf numFmtId="0" fontId="39" fillId="0" borderId="0" xfId="0" applyFont="1"/>
    <xf numFmtId="2" fontId="40" fillId="0" borderId="0" xfId="0" applyNumberFormat="1" applyFont="1" applyAlignment="1">
      <alignment horizontal="left"/>
    </xf>
    <xf numFmtId="0" fontId="2" fillId="0" borderId="19" xfId="0" applyFont="1" applyBorder="1" applyAlignment="1">
      <alignment horizontal="center"/>
    </xf>
    <xf numFmtId="4" fontId="3" fillId="0" borderId="0" xfId="0" applyNumberFormat="1" applyFont="1" applyFill="1" applyBorder="1" applyAlignment="1">
      <alignment horizontal="center"/>
    </xf>
    <xf numFmtId="0" fontId="12" fillId="0" borderId="0" xfId="0" applyFont="1" applyBorder="1" applyAlignment="1">
      <alignment horizontal="center"/>
    </xf>
    <xf numFmtId="0" fontId="8" fillId="0" borderId="0" xfId="0" applyFont="1" applyBorder="1" applyAlignment="1">
      <alignment horizontal="center"/>
    </xf>
    <xf numFmtId="0" fontId="10" fillId="0" borderId="0" xfId="0" applyFont="1" applyBorder="1" applyAlignment="1">
      <alignment horizontal="center"/>
    </xf>
    <xf numFmtId="4" fontId="7" fillId="0" borderId="0" xfId="0" applyNumberFormat="1" applyFont="1" applyBorder="1" applyAlignment="1">
      <alignment horizontal="right"/>
    </xf>
    <xf numFmtId="0" fontId="41" fillId="0" borderId="0" xfId="0" applyFont="1"/>
    <xf numFmtId="0" fontId="42" fillId="0" borderId="0" xfId="0" applyFont="1"/>
    <xf numFmtId="0" fontId="35" fillId="0" borderId="11" xfId="0" applyNumberFormat="1" applyFont="1" applyBorder="1" applyAlignment="1">
      <alignment horizontal="right"/>
    </xf>
    <xf numFmtId="0" fontId="33" fillId="0" borderId="11" xfId="0" applyNumberFormat="1" applyFont="1" applyBorder="1" applyAlignment="1">
      <alignment horizontal="right"/>
    </xf>
    <xf numFmtId="0" fontId="36" fillId="0" borderId="11" xfId="0" applyNumberFormat="1" applyFont="1" applyBorder="1" applyAlignment="1">
      <alignment horizontal="right"/>
    </xf>
    <xf numFmtId="0" fontId="37" fillId="0" borderId="11" xfId="0" applyNumberFormat="1" applyFont="1" applyBorder="1" applyAlignment="1">
      <alignment horizontal="right"/>
    </xf>
    <xf numFmtId="0" fontId="38" fillId="0" borderId="10" xfId="0" applyNumberFormat="1" applyFont="1" applyBorder="1" applyAlignment="1">
      <alignment horizontal="right"/>
    </xf>
    <xf numFmtId="4" fontId="9" fillId="3" borderId="11" xfId="0" applyNumberFormat="1" applyFont="1" applyFill="1" applyBorder="1" applyAlignment="1">
      <alignment horizontal="right"/>
    </xf>
    <xf numFmtId="0" fontId="9" fillId="0" borderId="20" xfId="0" applyFont="1" applyBorder="1"/>
    <xf numFmtId="0" fontId="9" fillId="0" borderId="21" xfId="0" applyFont="1" applyBorder="1"/>
    <xf numFmtId="0" fontId="9" fillId="0" borderId="22" xfId="0" applyFont="1" applyBorder="1"/>
    <xf numFmtId="0" fontId="9" fillId="0" borderId="23" xfId="0" applyFont="1" applyBorder="1"/>
    <xf numFmtId="0" fontId="9" fillId="0" borderId="24" xfId="0" applyFont="1" applyBorder="1"/>
    <xf numFmtId="0" fontId="9" fillId="0" borderId="25" xfId="0" applyFont="1" applyBorder="1"/>
    <xf numFmtId="0" fontId="9" fillId="0" borderId="26" xfId="0" applyFont="1" applyBorder="1"/>
    <xf numFmtId="0" fontId="9" fillId="0" borderId="27" xfId="0" applyFont="1" applyBorder="1"/>
    <xf numFmtId="0" fontId="9" fillId="0" borderId="28" xfId="0" applyFont="1" applyBorder="1"/>
    <xf numFmtId="0" fontId="4" fillId="0" borderId="20" xfId="0" applyFont="1" applyBorder="1" applyAlignment="1">
      <alignment horizontal="left"/>
    </xf>
    <xf numFmtId="0" fontId="4" fillId="0" borderId="21" xfId="0" applyFont="1" applyBorder="1" applyAlignment="1">
      <alignment horizontal="right"/>
    </xf>
    <xf numFmtId="0" fontId="4" fillId="0" borderId="22" xfId="0" applyFont="1" applyBorder="1" applyAlignment="1">
      <alignment horizontal="right"/>
    </xf>
    <xf numFmtId="0" fontId="9" fillId="0" borderId="24" xfId="0" applyFont="1" applyFill="1" applyBorder="1"/>
    <xf numFmtId="0" fontId="9" fillId="0" borderId="25" xfId="0" applyFont="1" applyFill="1" applyBorder="1"/>
    <xf numFmtId="0" fontId="9" fillId="0" borderId="31" xfId="0" applyFont="1" applyBorder="1"/>
    <xf numFmtId="0" fontId="9" fillId="0" borderId="29" xfId="0" applyFont="1" applyBorder="1"/>
    <xf numFmtId="165" fontId="43" fillId="0" borderId="3" xfId="0" applyNumberFormat="1" applyFont="1" applyFill="1" applyBorder="1" applyAlignment="1">
      <alignment horizontal="right"/>
    </xf>
    <xf numFmtId="0" fontId="9" fillId="0" borderId="32" xfId="0" applyFont="1" applyBorder="1"/>
    <xf numFmtId="0" fontId="9" fillId="0" borderId="30" xfId="0" applyFont="1" applyBorder="1"/>
    <xf numFmtId="0" fontId="9" fillId="0" borderId="33" xfId="0" applyFont="1" applyBorder="1"/>
    <xf numFmtId="0" fontId="9" fillId="0" borderId="0" xfId="0" applyFont="1" applyBorder="1"/>
    <xf numFmtId="0" fontId="35" fillId="0" borderId="20" xfId="0" applyFont="1" applyBorder="1"/>
    <xf numFmtId="0" fontId="35" fillId="0" borderId="22" xfId="0" applyFont="1" applyBorder="1"/>
    <xf numFmtId="0" fontId="33" fillId="0" borderId="23" xfId="0" applyFont="1" applyBorder="1"/>
    <xf numFmtId="0" fontId="33" fillId="0" borderId="25" xfId="0" applyFont="1" applyBorder="1"/>
    <xf numFmtId="0" fontId="36" fillId="0" borderId="23" xfId="0" applyFont="1" applyBorder="1"/>
    <xf numFmtId="0" fontId="36" fillId="0" borderId="25" xfId="0" applyFont="1" applyBorder="1"/>
    <xf numFmtId="0" fontId="37" fillId="0" borderId="23" xfId="0" applyFont="1" applyBorder="1"/>
    <xf numFmtId="0" fontId="37" fillId="0" borderId="25" xfId="0" applyFont="1" applyBorder="1"/>
    <xf numFmtId="0" fontId="38" fillId="0" borderId="26" xfId="0" applyFont="1" applyBorder="1"/>
    <xf numFmtId="0" fontId="38" fillId="0" borderId="28" xfId="0" applyFont="1" applyBorder="1"/>
    <xf numFmtId="0" fontId="32" fillId="0" borderId="13" xfId="0" applyFont="1" applyBorder="1" applyAlignment="1">
      <alignment horizontal="right"/>
    </xf>
    <xf numFmtId="0" fontId="41" fillId="0" borderId="0" xfId="0" applyFont="1" applyAlignment="1">
      <alignment horizontal="right"/>
    </xf>
    <xf numFmtId="0" fontId="25" fillId="0" borderId="0" xfId="0" applyFont="1" applyBorder="1" applyAlignment="1">
      <alignment horizontal="right"/>
    </xf>
    <xf numFmtId="0" fontId="1" fillId="0" borderId="0" xfId="0" applyFont="1" applyAlignment="1">
      <alignment horizontal="right"/>
    </xf>
    <xf numFmtId="3" fontId="21" fillId="0" borderId="0" xfId="0" applyNumberFormat="1" applyFont="1"/>
    <xf numFmtId="4" fontId="14" fillId="0" borderId="5" xfId="0" applyNumberFormat="1" applyFont="1" applyBorder="1" applyAlignment="1">
      <alignment horizontal="center"/>
    </xf>
    <xf numFmtId="0" fontId="21" fillId="0" borderId="0" xfId="0" applyFont="1" applyFill="1" applyBorder="1" applyAlignment="1">
      <alignment horizontal="left"/>
    </xf>
    <xf numFmtId="0" fontId="21" fillId="0" borderId="0" xfId="0" applyFont="1" applyBorder="1" applyAlignment="1">
      <alignment horizontal="left"/>
    </xf>
    <xf numFmtId="0" fontId="19" fillId="2" borderId="3" xfId="0" applyFont="1" applyFill="1" applyBorder="1" applyAlignment="1">
      <alignment horizontal="center"/>
    </xf>
    <xf numFmtId="3" fontId="0" fillId="0" borderId="0" xfId="0" applyNumberFormat="1" applyAlignment="1">
      <alignment horizontal="right"/>
    </xf>
    <xf numFmtId="0" fontId="21" fillId="0" borderId="15" xfId="0" applyFont="1" applyBorder="1"/>
    <xf numFmtId="0" fontId="21" fillId="0" borderId="16" xfId="0" applyFont="1" applyBorder="1"/>
    <xf numFmtId="0" fontId="21" fillId="0" borderId="13" xfId="0" applyFont="1" applyBorder="1"/>
    <xf numFmtId="3" fontId="21" fillId="0" borderId="13" xfId="0" applyNumberFormat="1" applyFont="1" applyBorder="1" applyAlignment="1">
      <alignment horizontal="right"/>
    </xf>
    <xf numFmtId="0" fontId="44" fillId="0" borderId="0" xfId="0" applyFont="1"/>
    <xf numFmtId="0" fontId="9" fillId="0" borderId="0" xfId="0" applyFont="1" applyBorder="1" applyAlignment="1">
      <alignment horizontal="left"/>
    </xf>
    <xf numFmtId="0" fontId="44" fillId="0" borderId="0" xfId="0" applyFont="1" applyAlignment="1">
      <alignment horizontal="right"/>
    </xf>
    <xf numFmtId="0" fontId="9" fillId="0" borderId="9" xfId="0" applyFont="1" applyBorder="1"/>
    <xf numFmtId="0" fontId="19" fillId="0" borderId="0" xfId="0" applyFont="1"/>
    <xf numFmtId="0" fontId="30" fillId="0" borderId="0" xfId="0" applyFont="1" applyBorder="1" applyAlignment="1">
      <alignment horizontal="center"/>
    </xf>
    <xf numFmtId="0" fontId="44" fillId="0" borderId="0" xfId="0" applyFont="1" applyBorder="1"/>
    <xf numFmtId="167" fontId="44" fillId="0" borderId="0" xfId="0" applyNumberFormat="1" applyFont="1" applyAlignment="1">
      <alignment horizontal="right"/>
    </xf>
    <xf numFmtId="0" fontId="44" fillId="0" borderId="13" xfId="0" applyFont="1" applyBorder="1" applyAlignment="1">
      <alignment horizontal="left"/>
    </xf>
    <xf numFmtId="0" fontId="44" fillId="0" borderId="13" xfId="0" applyFont="1" applyBorder="1"/>
    <xf numFmtId="0" fontId="44" fillId="0" borderId="0" xfId="0" applyFont="1" applyBorder="1" applyAlignment="1">
      <alignment horizontal="left"/>
    </xf>
    <xf numFmtId="3" fontId="7" fillId="4" borderId="4" xfId="0" applyNumberFormat="1" applyFont="1" applyFill="1" applyBorder="1" applyAlignment="1">
      <alignment horizontal="right"/>
    </xf>
    <xf numFmtId="3" fontId="7" fillId="4" borderId="5" xfId="0" applyNumberFormat="1" applyFont="1" applyFill="1" applyBorder="1" applyAlignment="1">
      <alignment horizontal="right"/>
    </xf>
    <xf numFmtId="3" fontId="7" fillId="4" borderId="6" xfId="0" applyNumberFormat="1" applyFont="1" applyFill="1" applyBorder="1" applyAlignment="1">
      <alignment horizontal="right"/>
    </xf>
    <xf numFmtId="3" fontId="7" fillId="0" borderId="6" xfId="0" applyNumberFormat="1" applyFont="1" applyBorder="1" applyAlignment="1" applyProtection="1">
      <alignment horizontal="right"/>
      <protection locked="0"/>
    </xf>
    <xf numFmtId="3" fontId="7" fillId="0" borderId="5" xfId="0" applyNumberFormat="1" applyFont="1" applyBorder="1" applyAlignment="1" applyProtection="1">
      <alignment horizontal="right"/>
      <protection locked="0"/>
    </xf>
    <xf numFmtId="3" fontId="7" fillId="0" borderId="3" xfId="0" applyNumberFormat="1" applyFont="1" applyBorder="1" applyAlignment="1" applyProtection="1">
      <alignment horizontal="right"/>
      <protection locked="0"/>
    </xf>
    <xf numFmtId="3" fontId="21" fillId="0" borderId="4" xfId="0" applyNumberFormat="1" applyFont="1" applyBorder="1" applyAlignment="1" applyProtection="1">
      <alignment horizontal="right"/>
      <protection locked="0"/>
    </xf>
    <xf numFmtId="3" fontId="21" fillId="0" borderId="10" xfId="0" applyNumberFormat="1" applyFont="1" applyBorder="1" applyAlignment="1" applyProtection="1">
      <alignment horizontal="right"/>
      <protection locked="0"/>
    </xf>
    <xf numFmtId="10" fontId="20" fillId="0" borderId="9" xfId="0" applyNumberFormat="1" applyFont="1" applyFill="1" applyBorder="1" applyAlignment="1" applyProtection="1">
      <alignment horizontal="center"/>
      <protection locked="0"/>
    </xf>
    <xf numFmtId="10" fontId="20" fillId="0" borderId="13" xfId="0" applyNumberFormat="1" applyFont="1" applyBorder="1" applyAlignment="1" applyProtection="1">
      <alignment horizontal="center"/>
      <protection locked="0"/>
    </xf>
    <xf numFmtId="166" fontId="7" fillId="4" borderId="5" xfId="0" applyNumberFormat="1" applyFont="1" applyFill="1" applyBorder="1" applyAlignment="1">
      <alignment horizontal="right"/>
    </xf>
    <xf numFmtId="166" fontId="7" fillId="5" borderId="4" xfId="0" applyNumberFormat="1" applyFont="1" applyFill="1" applyBorder="1" applyAlignment="1" applyProtection="1">
      <alignment horizontal="right"/>
      <protection locked="0"/>
    </xf>
    <xf numFmtId="3" fontId="7" fillId="5" borderId="4" xfId="0" applyNumberFormat="1" applyFont="1" applyFill="1" applyBorder="1" applyAlignment="1" applyProtection="1">
      <alignment horizontal="right"/>
      <protection locked="0"/>
    </xf>
    <xf numFmtId="3" fontId="21" fillId="4" borderId="4" xfId="0" applyNumberFormat="1" applyFont="1" applyFill="1" applyBorder="1" applyAlignment="1">
      <alignment horizontal="right"/>
    </xf>
    <xf numFmtId="3" fontId="20" fillId="0" borderId="12" xfId="0" applyNumberFormat="1" applyFont="1" applyBorder="1" applyAlignment="1" applyProtection="1">
      <alignment horizontal="right"/>
    </xf>
    <xf numFmtId="3" fontId="7" fillId="0" borderId="4" xfId="0" applyNumberFormat="1" applyFont="1" applyBorder="1" applyAlignment="1" applyProtection="1">
      <alignment horizontal="right"/>
      <protection locked="0"/>
    </xf>
    <xf numFmtId="3" fontId="21" fillId="0" borderId="15" xfId="0" applyNumberFormat="1" applyFont="1" applyBorder="1" applyAlignment="1" applyProtection="1">
      <alignment horizontal="right"/>
      <protection locked="0"/>
    </xf>
    <xf numFmtId="3" fontId="21" fillId="0" borderId="16" xfId="0" applyNumberFormat="1" applyFont="1" applyBorder="1" applyAlignment="1" applyProtection="1">
      <alignment horizontal="right"/>
      <protection locked="0"/>
    </xf>
    <xf numFmtId="0" fontId="21" fillId="0" borderId="4" xfId="0" applyFont="1" applyBorder="1" applyProtection="1">
      <protection locked="0"/>
    </xf>
    <xf numFmtId="0" fontId="21" fillId="0" borderId="10" xfId="0" applyFont="1" applyBorder="1" applyProtection="1">
      <protection locked="0"/>
    </xf>
    <xf numFmtId="0" fontId="21" fillId="0" borderId="0" xfId="0" applyFont="1" applyBorder="1" applyAlignment="1">
      <alignment horizontal="center"/>
    </xf>
    <xf numFmtId="3" fontId="21" fillId="0" borderId="0" xfId="0" applyNumberFormat="1" applyFont="1" applyBorder="1" applyAlignment="1" applyProtection="1">
      <alignment horizontal="right"/>
      <protection locked="0"/>
    </xf>
    <xf numFmtId="0" fontId="20" fillId="0" borderId="0" xfId="0" applyFont="1" applyBorder="1"/>
    <xf numFmtId="0" fontId="1" fillId="5" borderId="0" xfId="0" applyFont="1" applyFill="1"/>
    <xf numFmtId="0" fontId="21" fillId="5" borderId="0" xfId="0" applyFont="1" applyFill="1"/>
    <xf numFmtId="0" fontId="20" fillId="5" borderId="0" xfId="0" applyFont="1" applyFill="1" applyBorder="1" applyAlignment="1">
      <alignment horizontal="center"/>
    </xf>
    <xf numFmtId="0" fontId="21" fillId="5" borderId="0" xfId="0" applyFont="1" applyFill="1" applyBorder="1" applyAlignment="1">
      <alignment horizontal="center"/>
    </xf>
    <xf numFmtId="3" fontId="21" fillId="5" borderId="0" xfId="0" applyNumberFormat="1" applyFont="1" applyFill="1" applyBorder="1" applyAlignment="1" applyProtection="1">
      <alignment horizontal="right"/>
      <protection locked="0"/>
    </xf>
    <xf numFmtId="0" fontId="19" fillId="0" borderId="3" xfId="0" applyFont="1" applyBorder="1" applyAlignment="1"/>
    <xf numFmtId="4" fontId="25" fillId="0" borderId="3" xfId="0" applyNumberFormat="1" applyFont="1" applyBorder="1" applyAlignment="1">
      <alignment horizontal="right"/>
    </xf>
    <xf numFmtId="10" fontId="46" fillId="0" borderId="6" xfId="0" applyNumberFormat="1" applyFont="1" applyFill="1" applyBorder="1" applyAlignment="1">
      <alignment horizontal="right"/>
    </xf>
    <xf numFmtId="10" fontId="46" fillId="0" borderId="7" xfId="0" applyNumberFormat="1" applyFont="1" applyFill="1" applyBorder="1" applyAlignment="1">
      <alignment horizontal="right"/>
    </xf>
    <xf numFmtId="0" fontId="19" fillId="0" borderId="9" xfId="0" applyFont="1" applyBorder="1" applyAlignment="1">
      <alignment horizontal="center"/>
    </xf>
    <xf numFmtId="10" fontId="20" fillId="0" borderId="0" xfId="0" applyNumberFormat="1" applyFont="1" applyBorder="1" applyAlignment="1" applyProtection="1">
      <alignment horizontal="center"/>
      <protection locked="0"/>
    </xf>
    <xf numFmtId="164" fontId="1" fillId="0" borderId="0" xfId="0" applyNumberFormat="1" applyFont="1" applyBorder="1" applyAlignment="1">
      <alignment horizontal="right"/>
    </xf>
    <xf numFmtId="0" fontId="20" fillId="0" borderId="0" xfId="0" applyFont="1" applyBorder="1" applyAlignment="1">
      <alignment horizontal="right"/>
    </xf>
    <xf numFmtId="165" fontId="20" fillId="0" borderId="0" xfId="0" applyNumberFormat="1" applyFont="1" applyBorder="1" applyAlignment="1">
      <alignment horizontal="right"/>
    </xf>
    <xf numFmtId="0" fontId="1" fillId="0" borderId="0" xfId="0" applyFont="1" applyBorder="1"/>
    <xf numFmtId="0" fontId="21" fillId="0" borderId="0" xfId="0" applyNumberFormat="1" applyFont="1" applyBorder="1"/>
    <xf numFmtId="0" fontId="0" fillId="5" borderId="0" xfId="0" applyFill="1"/>
    <xf numFmtId="9" fontId="20" fillId="0" borderId="0" xfId="1" applyFont="1" applyBorder="1"/>
    <xf numFmtId="0" fontId="3" fillId="0" borderId="14" xfId="0" applyFont="1" applyBorder="1" applyAlignment="1">
      <alignment horizontal="right"/>
    </xf>
    <xf numFmtId="0" fontId="24" fillId="0" borderId="3" xfId="0" applyFont="1" applyBorder="1" applyAlignment="1">
      <alignment wrapText="1"/>
    </xf>
    <xf numFmtId="4" fontId="50" fillId="0" borderId="6" xfId="0" applyNumberFormat="1" applyFont="1" applyBorder="1" applyAlignment="1">
      <alignment horizontal="center" vertical="center"/>
    </xf>
    <xf numFmtId="168" fontId="7" fillId="0" borderId="3" xfId="2" applyNumberFormat="1" applyFont="1" applyBorder="1" applyAlignment="1" applyProtection="1">
      <alignment horizontal="right"/>
      <protection locked="0"/>
    </xf>
    <xf numFmtId="169" fontId="7" fillId="0" borderId="3" xfId="3" applyNumberFormat="1" applyFont="1" applyBorder="1" applyAlignment="1" applyProtection="1">
      <alignment horizontal="right"/>
      <protection locked="0"/>
    </xf>
    <xf numFmtId="3" fontId="7" fillId="0" borderId="6" xfId="0" applyNumberFormat="1" applyFont="1" applyBorder="1" applyAlignment="1" applyProtection="1">
      <alignment horizontal="right"/>
    </xf>
    <xf numFmtId="3" fontId="21" fillId="0" borderId="0" xfId="0" applyNumberFormat="1" applyFont="1" applyBorder="1" applyAlignment="1">
      <alignment horizontal="right"/>
    </xf>
    <xf numFmtId="10" fontId="20" fillId="0" borderId="0" xfId="0" applyNumberFormat="1" applyFont="1" applyBorder="1" applyAlignment="1">
      <alignment horizontal="right"/>
    </xf>
    <xf numFmtId="0" fontId="21" fillId="0" borderId="3" xfId="0" applyFont="1" applyBorder="1"/>
    <xf numFmtId="10" fontId="20" fillId="0" borderId="3" xfId="0" applyNumberFormat="1" applyFont="1" applyBorder="1" applyAlignment="1">
      <alignment horizontal="right"/>
    </xf>
    <xf numFmtId="0" fontId="19" fillId="0" borderId="0" xfId="0" applyFont="1" applyBorder="1" applyAlignment="1"/>
    <xf numFmtId="0" fontId="19" fillId="0" borderId="0" xfId="0" applyFont="1" applyBorder="1" applyAlignment="1" applyProtection="1">
      <protection locked="0"/>
    </xf>
    <xf numFmtId="0" fontId="24" fillId="0" borderId="3" xfId="0" applyFont="1" applyBorder="1"/>
    <xf numFmtId="0" fontId="3" fillId="0" borderId="3" xfId="0" applyFont="1" applyBorder="1" applyAlignment="1">
      <alignment horizontal="right"/>
    </xf>
    <xf numFmtId="0" fontId="20" fillId="0" borderId="3" xfId="0" applyFont="1" applyBorder="1" applyAlignment="1">
      <alignment horizontal="right"/>
    </xf>
    <xf numFmtId="0" fontId="0" fillId="0" borderId="3" xfId="0" applyBorder="1"/>
    <xf numFmtId="3" fontId="7" fillId="0" borderId="3" xfId="0" applyNumberFormat="1" applyFont="1" applyBorder="1" applyAlignment="1" applyProtection="1">
      <alignment horizontal="right"/>
    </xf>
    <xf numFmtId="0" fontId="20" fillId="6" borderId="4" xfId="0" applyFont="1" applyFill="1" applyBorder="1" applyAlignment="1">
      <alignment horizontal="center"/>
    </xf>
    <xf numFmtId="0" fontId="20" fillId="5" borderId="4" xfId="0" applyFont="1" applyFill="1" applyBorder="1" applyAlignment="1">
      <alignment horizontal="center"/>
    </xf>
    <xf numFmtId="169" fontId="21" fillId="0" borderId="4" xfId="3" applyNumberFormat="1" applyFont="1" applyBorder="1" applyProtection="1">
      <protection locked="0"/>
    </xf>
    <xf numFmtId="168" fontId="21" fillId="0" borderId="10" xfId="2" applyNumberFormat="1" applyFont="1" applyBorder="1" applyProtection="1">
      <protection locked="0"/>
    </xf>
    <xf numFmtId="169" fontId="20" fillId="0" borderId="3" xfId="3" applyNumberFormat="1" applyFont="1" applyBorder="1" applyAlignment="1">
      <alignment horizontal="right"/>
    </xf>
    <xf numFmtId="169" fontId="20" fillId="0" borderId="12" xfId="3" applyNumberFormat="1" applyFont="1" applyBorder="1" applyAlignment="1">
      <alignment horizontal="right"/>
    </xf>
    <xf numFmtId="168" fontId="19" fillId="0" borderId="3" xfId="2" applyNumberFormat="1" applyFont="1" applyBorder="1" applyAlignment="1" applyProtection="1">
      <protection locked="0"/>
    </xf>
    <xf numFmtId="0" fontId="44" fillId="0" borderId="0" xfId="0" applyFont="1" applyAlignment="1">
      <alignment horizontal="right" vertical="center"/>
    </xf>
    <xf numFmtId="0" fontId="54" fillId="7" borderId="3" xfId="0" applyFont="1" applyFill="1" applyBorder="1"/>
    <xf numFmtId="0" fontId="54" fillId="7" borderId="3" xfId="0" applyFont="1" applyFill="1" applyBorder="1" applyAlignment="1">
      <alignment horizontal="center"/>
    </xf>
    <xf numFmtId="0" fontId="25" fillId="0" borderId="3" xfId="0" applyFont="1" applyBorder="1"/>
    <xf numFmtId="168" fontId="0" fillId="0" borderId="3" xfId="2" applyNumberFormat="1" applyFont="1" applyBorder="1"/>
    <xf numFmtId="168" fontId="25" fillId="0" borderId="3" xfId="2" applyNumberFormat="1" applyFont="1" applyBorder="1"/>
    <xf numFmtId="169" fontId="25" fillId="0" borderId="3" xfId="3" applyNumberFormat="1" applyFont="1" applyBorder="1"/>
    <xf numFmtId="0" fontId="0" fillId="4" borderId="3" xfId="0" applyFill="1" applyBorder="1"/>
    <xf numFmtId="0" fontId="0" fillId="0" borderId="3" xfId="0" applyFont="1" applyBorder="1"/>
    <xf numFmtId="0" fontId="54" fillId="3" borderId="3" xfId="0" applyFont="1" applyFill="1" applyBorder="1"/>
    <xf numFmtId="169" fontId="54" fillId="3" borderId="3" xfId="3" applyNumberFormat="1" applyFont="1" applyFill="1" applyBorder="1"/>
    <xf numFmtId="0" fontId="25" fillId="8" borderId="3" xfId="0" applyFont="1" applyFill="1" applyBorder="1"/>
    <xf numFmtId="0" fontId="25" fillId="8" borderId="3" xfId="0" applyFont="1" applyFill="1" applyBorder="1" applyAlignment="1">
      <alignment horizontal="center"/>
    </xf>
    <xf numFmtId="0" fontId="0" fillId="8" borderId="3" xfId="0" applyFill="1" applyBorder="1"/>
    <xf numFmtId="168" fontId="0" fillId="8" borderId="3" xfId="2" applyNumberFormat="1" applyFont="1" applyFill="1" applyBorder="1"/>
    <xf numFmtId="169" fontId="0" fillId="0" borderId="3" xfId="3" applyNumberFormat="1" applyFont="1" applyBorder="1" applyProtection="1">
      <protection locked="0"/>
    </xf>
    <xf numFmtId="168" fontId="0" fillId="0" borderId="3" xfId="2" applyNumberFormat="1" applyFont="1" applyBorder="1" applyProtection="1">
      <protection locked="0"/>
    </xf>
    <xf numFmtId="170" fontId="0" fillId="0" borderId="3" xfId="3" applyNumberFormat="1" applyFont="1" applyBorder="1" applyProtection="1">
      <protection locked="0"/>
    </xf>
    <xf numFmtId="0" fontId="47" fillId="0" borderId="0" xfId="0" applyFont="1"/>
    <xf numFmtId="168" fontId="25" fillId="0" borderId="3" xfId="2" applyNumberFormat="1" applyFont="1" applyBorder="1" applyProtection="1"/>
    <xf numFmtId="3" fontId="9" fillId="0" borderId="0" xfId="0" applyNumberFormat="1" applyFont="1" applyBorder="1" applyAlignment="1">
      <alignment horizontal="right"/>
    </xf>
    <xf numFmtId="165" fontId="3" fillId="0" borderId="8" xfId="0" applyNumberFormat="1" applyFont="1" applyBorder="1" applyAlignment="1" applyProtection="1">
      <alignment horizontal="right"/>
    </xf>
    <xf numFmtId="166" fontId="7" fillId="0" borderId="4" xfId="0" applyNumberFormat="1" applyFont="1" applyBorder="1" applyAlignment="1" applyProtection="1">
      <alignment horizontal="right"/>
    </xf>
    <xf numFmtId="3" fontId="21" fillId="0" borderId="4" xfId="0" applyNumberFormat="1" applyFont="1" applyBorder="1" applyAlignment="1" applyProtection="1">
      <alignment horizontal="right"/>
    </xf>
    <xf numFmtId="3" fontId="21" fillId="0" borderId="10" xfId="0" applyNumberFormat="1" applyFont="1" applyBorder="1" applyAlignment="1" applyProtection="1">
      <alignment horizontal="right"/>
    </xf>
    <xf numFmtId="0" fontId="0" fillId="0" borderId="3" xfId="0" applyBorder="1" applyAlignment="1" applyProtection="1">
      <alignment horizontal="center"/>
      <protection locked="0"/>
    </xf>
    <xf numFmtId="0" fontId="25" fillId="0" borderId="0" xfId="0" applyFont="1" applyAlignment="1">
      <alignment horizontal="left"/>
    </xf>
    <xf numFmtId="0" fontId="55" fillId="0" borderId="0" xfId="0" applyFont="1"/>
    <xf numFmtId="0" fontId="25" fillId="0" borderId="0" xfId="0" applyFont="1"/>
    <xf numFmtId="0" fontId="30" fillId="0" borderId="9" xfId="0" applyFont="1" applyBorder="1" applyAlignment="1" applyProtection="1">
      <alignment horizontal="left"/>
      <protection locked="0"/>
    </xf>
    <xf numFmtId="0" fontId="9" fillId="0" borderId="9" xfId="0" applyFont="1" applyBorder="1" applyProtection="1">
      <protection locked="0"/>
    </xf>
    <xf numFmtId="0" fontId="9" fillId="0" borderId="3" xfId="0" applyFont="1" applyBorder="1" applyProtection="1">
      <protection locked="0"/>
    </xf>
    <xf numFmtId="14" fontId="9" fillId="0" borderId="9" xfId="0" applyNumberFormat="1" applyFont="1" applyBorder="1" applyProtection="1">
      <protection locked="0"/>
    </xf>
    <xf numFmtId="3" fontId="9" fillId="0" borderId="9" xfId="0" applyNumberFormat="1" applyFont="1" applyBorder="1" applyAlignment="1" applyProtection="1">
      <alignment horizontal="right"/>
      <protection locked="0"/>
    </xf>
    <xf numFmtId="3" fontId="9" fillId="0" borderId="13" xfId="0" applyNumberFormat="1" applyFont="1" applyBorder="1" applyAlignment="1" applyProtection="1">
      <alignment horizontal="right"/>
      <protection locked="0"/>
    </xf>
    <xf numFmtId="167" fontId="44" fillId="0" borderId="0" xfId="0" applyNumberFormat="1" applyFont="1" applyBorder="1" applyAlignment="1" applyProtection="1">
      <protection locked="0"/>
    </xf>
    <xf numFmtId="167" fontId="44" fillId="0" borderId="13" xfId="0" applyNumberFormat="1" applyFont="1" applyBorder="1" applyAlignment="1" applyProtection="1">
      <protection locked="0"/>
    </xf>
    <xf numFmtId="0" fontId="44" fillId="0" borderId="0" xfId="0" applyFont="1" applyProtection="1">
      <protection locked="0"/>
    </xf>
    <xf numFmtId="0" fontId="44" fillId="0" borderId="0" xfId="0" applyFont="1" applyAlignment="1" applyProtection="1">
      <alignment horizontal="right"/>
      <protection locked="0"/>
    </xf>
    <xf numFmtId="168" fontId="20" fillId="0" borderId="6" xfId="2" applyNumberFormat="1" applyFont="1" applyBorder="1" applyProtection="1">
      <protection locked="0"/>
    </xf>
    <xf numFmtId="4" fontId="21" fillId="0" borderId="0" xfId="0" applyNumberFormat="1" applyFont="1"/>
    <xf numFmtId="3" fontId="35" fillId="0" borderId="11" xfId="0" applyNumberFormat="1" applyFont="1" applyBorder="1" applyAlignment="1">
      <alignment horizontal="right"/>
    </xf>
    <xf numFmtId="3" fontId="33" fillId="0" borderId="11" xfId="0" applyNumberFormat="1" applyFont="1" applyBorder="1" applyAlignment="1">
      <alignment horizontal="right"/>
    </xf>
    <xf numFmtId="3" fontId="36" fillId="0" borderId="11" xfId="0" applyNumberFormat="1" applyFont="1" applyBorder="1" applyAlignment="1">
      <alignment horizontal="right"/>
    </xf>
    <xf numFmtId="3" fontId="37" fillId="0" borderId="11" xfId="0" applyNumberFormat="1" applyFont="1" applyBorder="1" applyAlignment="1">
      <alignment horizontal="right"/>
    </xf>
    <xf numFmtId="3" fontId="38" fillId="0" borderId="10" xfId="0" applyNumberFormat="1" applyFont="1" applyBorder="1" applyAlignment="1">
      <alignment horizontal="right"/>
    </xf>
    <xf numFmtId="3" fontId="9" fillId="0" borderId="15" xfId="0" applyNumberFormat="1" applyFont="1" applyBorder="1" applyAlignment="1">
      <alignment horizontal="right"/>
    </xf>
    <xf numFmtId="3" fontId="9" fillId="0" borderId="11" xfId="0" applyNumberFormat="1" applyFont="1" applyBorder="1" applyAlignment="1">
      <alignment horizontal="right"/>
    </xf>
    <xf numFmtId="3" fontId="9" fillId="0" borderId="16" xfId="0" applyNumberFormat="1" applyFont="1" applyBorder="1" applyAlignment="1">
      <alignment horizontal="right"/>
    </xf>
    <xf numFmtId="3" fontId="9" fillId="0" borderId="10" xfId="0" applyNumberFormat="1" applyFont="1" applyBorder="1" applyAlignment="1">
      <alignment horizontal="right"/>
    </xf>
    <xf numFmtId="3" fontId="29" fillId="0" borderId="18" xfId="0" applyNumberFormat="1" applyFont="1" applyBorder="1" applyAlignment="1">
      <alignment horizontal="right"/>
    </xf>
    <xf numFmtId="3" fontId="9" fillId="0" borderId="7" xfId="0" applyNumberFormat="1" applyFont="1" applyFill="1" applyBorder="1" applyAlignment="1">
      <alignment horizontal="right"/>
    </xf>
    <xf numFmtId="3" fontId="9" fillId="3" borderId="11" xfId="0" applyNumberFormat="1" applyFont="1" applyFill="1" applyBorder="1" applyAlignment="1">
      <alignment horizontal="right"/>
    </xf>
    <xf numFmtId="171" fontId="31" fillId="0" borderId="17" xfId="0" applyNumberFormat="1" applyFont="1" applyBorder="1" applyAlignment="1">
      <alignment horizontal="right"/>
    </xf>
    <xf numFmtId="165" fontId="21" fillId="0" borderId="3" xfId="0" applyNumberFormat="1" applyFont="1" applyBorder="1" applyProtection="1"/>
    <xf numFmtId="0" fontId="2" fillId="2" borderId="0" xfId="0" applyFont="1" applyFill="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9" fillId="0" borderId="0" xfId="0" applyFont="1" applyBorder="1" applyAlignment="1">
      <alignment horizontal="left" wrapText="1"/>
    </xf>
    <xf numFmtId="0" fontId="2" fillId="0" borderId="0" xfId="0" applyFont="1" applyAlignment="1">
      <alignment horizontal="center"/>
    </xf>
    <xf numFmtId="0" fontId="2" fillId="0" borderId="1" xfId="0" applyFont="1" applyBorder="1" applyAlignment="1">
      <alignment horizontal="center"/>
    </xf>
    <xf numFmtId="0" fontId="6" fillId="0" borderId="9" xfId="0" applyFont="1" applyBorder="1" applyAlignment="1">
      <alignment horizontal="center"/>
    </xf>
    <xf numFmtId="0" fontId="19" fillId="0" borderId="9" xfId="0" applyFont="1" applyBorder="1" applyAlignment="1">
      <alignment horizontal="center"/>
    </xf>
    <xf numFmtId="0" fontId="19" fillId="5" borderId="0" xfId="0" applyFont="1" applyFill="1" applyBorder="1" applyAlignment="1">
      <alignment horizontal="center"/>
    </xf>
    <xf numFmtId="0" fontId="20" fillId="0" borderId="9" xfId="0" applyFont="1" applyBorder="1" applyAlignment="1">
      <alignment horizontal="center"/>
    </xf>
    <xf numFmtId="0" fontId="19" fillId="0" borderId="0" xfId="0" applyFont="1" applyBorder="1" applyAlignment="1">
      <alignment horizontal="center"/>
    </xf>
    <xf numFmtId="0" fontId="20" fillId="2" borderId="2" xfId="0" applyFont="1" applyFill="1" applyBorder="1" applyAlignment="1">
      <alignment horizontal="center"/>
    </xf>
    <xf numFmtId="0" fontId="20" fillId="2" borderId="12" xfId="0" applyFont="1" applyFill="1" applyBorder="1" applyAlignment="1">
      <alignment horizontal="center"/>
    </xf>
    <xf numFmtId="0" fontId="2" fillId="0" borderId="9" xfId="0" applyFont="1" applyBorder="1" applyAlignment="1">
      <alignment horizontal="center"/>
    </xf>
    <xf numFmtId="0" fontId="30" fillId="2" borderId="2" xfId="0" applyFont="1" applyFill="1" applyBorder="1" applyAlignment="1">
      <alignment horizontal="center"/>
    </xf>
    <xf numFmtId="0" fontId="30" fillId="2" borderId="13" xfId="0" applyFont="1" applyFill="1" applyBorder="1" applyAlignment="1">
      <alignment horizontal="center"/>
    </xf>
    <xf numFmtId="0" fontId="30" fillId="2" borderId="12" xfId="0" applyFont="1" applyFill="1" applyBorder="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colors>
    <mruColors>
      <color rgb="FFFF66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election activeCell="J24" sqref="J24"/>
    </sheetView>
  </sheetViews>
  <sheetFormatPr defaultColWidth="9.109375" defaultRowHeight="15" x14ac:dyDescent="0.25"/>
  <cols>
    <col min="1" max="1" width="4.6640625" style="136" customWidth="1"/>
    <col min="2" max="2" width="4" style="134" customWidth="1"/>
    <col min="3" max="3" width="9.88671875" style="134" customWidth="1"/>
    <col min="4" max="4" width="3.6640625" style="134" customWidth="1"/>
    <col min="5" max="5" width="14.5546875" style="134" customWidth="1"/>
    <col min="6" max="6" width="3.6640625" style="134" customWidth="1"/>
    <col min="7" max="7" width="9.5546875" style="134" customWidth="1"/>
    <col min="8" max="8" width="12.88671875" style="134" customWidth="1"/>
    <col min="9" max="9" width="3" style="134" customWidth="1"/>
    <col min="10" max="10" width="3.6640625" style="134" customWidth="1"/>
    <col min="11" max="11" width="19.5546875" style="134" customWidth="1"/>
    <col min="12" max="12" width="2.88671875" style="134" customWidth="1"/>
    <col min="13" max="13" width="3.6640625" style="134" customWidth="1"/>
    <col min="14" max="14" width="18.44140625" style="134" customWidth="1"/>
    <col min="15" max="16384" width="9.109375" style="134"/>
  </cols>
  <sheetData>
    <row r="1" spans="1:15" ht="17.399999999999999" x14ac:dyDescent="0.3">
      <c r="A1" s="266" t="s">
        <v>0</v>
      </c>
      <c r="B1" s="266"/>
      <c r="C1" s="266"/>
      <c r="D1" s="266"/>
      <c r="E1" s="266"/>
      <c r="F1" s="266"/>
      <c r="G1" s="266"/>
      <c r="H1" s="266"/>
      <c r="I1" s="266"/>
      <c r="J1" s="266"/>
      <c r="K1" s="266"/>
    </row>
    <row r="2" spans="1:15" ht="18" thickBot="1" x14ac:dyDescent="0.35">
      <c r="A2" s="267" t="s">
        <v>1</v>
      </c>
      <c r="B2" s="267"/>
      <c r="C2" s="267"/>
      <c r="D2" s="267"/>
      <c r="E2" s="267"/>
      <c r="F2" s="267"/>
      <c r="G2" s="267"/>
      <c r="H2" s="267"/>
      <c r="I2" s="267"/>
      <c r="J2" s="267"/>
      <c r="K2" s="267"/>
      <c r="O2" s="138"/>
    </row>
    <row r="3" spans="1:15" x14ac:dyDescent="0.25">
      <c r="B3" s="139"/>
      <c r="C3" s="139"/>
      <c r="D3" s="139"/>
      <c r="E3" s="139"/>
      <c r="F3" s="139"/>
      <c r="G3" s="139"/>
      <c r="H3" s="139"/>
      <c r="I3" s="139"/>
      <c r="J3" s="139"/>
      <c r="K3" s="138"/>
      <c r="O3" s="138"/>
    </row>
    <row r="4" spans="1:15" ht="24" customHeight="1" x14ac:dyDescent="0.35">
      <c r="A4" s="265" t="s">
        <v>164</v>
      </c>
      <c r="B4" s="265"/>
      <c r="C4" s="265"/>
      <c r="D4" s="265"/>
      <c r="E4" s="265"/>
      <c r="F4" s="265"/>
      <c r="G4" s="265"/>
      <c r="H4" s="265"/>
      <c r="I4" s="265"/>
      <c r="J4" s="265"/>
      <c r="K4" s="265"/>
    </row>
    <row r="5" spans="1:15" ht="23.25" customHeight="1" x14ac:dyDescent="0.25">
      <c r="A5" s="136" t="s">
        <v>165</v>
      </c>
      <c r="B5" s="135" t="s">
        <v>171</v>
      </c>
      <c r="C5" s="135"/>
      <c r="D5" s="135"/>
      <c r="E5" s="135"/>
      <c r="F5" s="239"/>
      <c r="G5" s="240"/>
      <c r="H5" s="137"/>
      <c r="I5" s="137"/>
      <c r="J5" s="137"/>
      <c r="K5" s="137"/>
    </row>
    <row r="6" spans="1:15" ht="9" customHeight="1" x14ac:dyDescent="0.25">
      <c r="B6" s="135"/>
      <c r="C6" s="135"/>
      <c r="D6" s="135"/>
      <c r="E6" s="135"/>
      <c r="F6" s="135"/>
      <c r="G6" s="109"/>
      <c r="H6" s="109"/>
      <c r="I6" s="109"/>
      <c r="J6" s="137"/>
      <c r="K6" s="109"/>
    </row>
    <row r="7" spans="1:15" ht="18.75" customHeight="1" x14ac:dyDescent="0.25">
      <c r="A7" s="136" t="s">
        <v>166</v>
      </c>
      <c r="B7" s="135" t="s">
        <v>172</v>
      </c>
      <c r="C7" s="135"/>
      <c r="D7" s="135"/>
      <c r="E7" s="135"/>
      <c r="F7" s="241"/>
      <c r="G7" s="134" t="s">
        <v>176</v>
      </c>
      <c r="H7" s="109"/>
      <c r="J7" s="241"/>
      <c r="K7" s="134" t="s">
        <v>177</v>
      </c>
    </row>
    <row r="8" spans="1:15" ht="25.8" customHeight="1" x14ac:dyDescent="0.25">
      <c r="A8" s="136" t="s">
        <v>260</v>
      </c>
      <c r="B8" s="135" t="s">
        <v>261</v>
      </c>
      <c r="C8" s="135"/>
      <c r="D8" s="135"/>
      <c r="E8" s="135"/>
      <c r="F8" s="109"/>
      <c r="H8" s="242"/>
      <c r="J8" s="109"/>
    </row>
    <row r="9" spans="1:15" ht="23.25" customHeight="1" x14ac:dyDescent="0.25">
      <c r="A9" s="136" t="s">
        <v>167</v>
      </c>
      <c r="B9" s="135" t="s">
        <v>173</v>
      </c>
      <c r="C9" s="135"/>
      <c r="D9" s="135"/>
      <c r="E9" s="135"/>
      <c r="F9" s="135"/>
      <c r="G9" s="135"/>
      <c r="H9" s="243"/>
      <c r="J9" s="109"/>
    </row>
    <row r="10" spans="1:15" ht="23.25" customHeight="1" x14ac:dyDescent="0.25">
      <c r="A10" s="136" t="s">
        <v>168</v>
      </c>
      <c r="B10" s="135" t="s">
        <v>174</v>
      </c>
      <c r="C10" s="135"/>
      <c r="D10" s="135"/>
      <c r="E10" s="135"/>
      <c r="F10" s="135"/>
      <c r="G10" s="135"/>
      <c r="H10" s="244"/>
      <c r="J10" s="109"/>
    </row>
    <row r="11" spans="1:15" ht="23.25" customHeight="1" x14ac:dyDescent="0.25">
      <c r="A11" s="136" t="s">
        <v>169</v>
      </c>
      <c r="B11" s="135" t="s">
        <v>175</v>
      </c>
      <c r="C11" s="135"/>
      <c r="D11" s="135"/>
      <c r="E11" s="135"/>
      <c r="F11" s="135"/>
      <c r="G11" s="135"/>
      <c r="H11" s="230"/>
      <c r="J11" s="109"/>
    </row>
    <row r="12" spans="1:15" ht="9" customHeight="1" x14ac:dyDescent="0.25">
      <c r="B12" s="135"/>
      <c r="C12" s="135"/>
      <c r="D12" s="135"/>
      <c r="E12" s="135"/>
      <c r="F12" s="135"/>
      <c r="G12" s="135"/>
      <c r="H12" s="109"/>
      <c r="J12" s="109"/>
    </row>
    <row r="13" spans="1:15" ht="18.75" customHeight="1" x14ac:dyDescent="0.25">
      <c r="D13" s="241"/>
      <c r="E13" s="134" t="s">
        <v>178</v>
      </c>
      <c r="F13" s="241"/>
      <c r="G13" s="134" t="s">
        <v>179</v>
      </c>
      <c r="J13" s="241"/>
      <c r="K13" s="134" t="s">
        <v>180</v>
      </c>
    </row>
    <row r="14" spans="1:15" ht="42.6" customHeight="1" x14ac:dyDescent="0.25">
      <c r="A14" s="210" t="s">
        <v>170</v>
      </c>
      <c r="B14" s="268" t="s">
        <v>203</v>
      </c>
      <c r="C14" s="268"/>
      <c r="D14" s="268"/>
      <c r="E14" s="268"/>
      <c r="F14" s="268"/>
      <c r="G14" s="268"/>
      <c r="H14" s="268"/>
      <c r="I14" s="268"/>
      <c r="J14" s="268"/>
      <c r="K14" s="268"/>
    </row>
    <row r="15" spans="1:15" ht="23.25" customHeight="1" x14ac:dyDescent="0.25">
      <c r="B15" s="141">
        <v>1</v>
      </c>
      <c r="C15" s="245"/>
      <c r="D15" s="144"/>
      <c r="E15" s="144"/>
      <c r="F15" s="144"/>
      <c r="G15" s="144"/>
      <c r="H15" s="140"/>
      <c r="I15" s="140"/>
      <c r="J15" s="140"/>
      <c r="K15" s="140"/>
    </row>
    <row r="16" spans="1:15" ht="23.25" customHeight="1" x14ac:dyDescent="0.25">
      <c r="B16" s="141">
        <f>B15+1</f>
        <v>2</v>
      </c>
      <c r="C16" s="246"/>
      <c r="D16" s="142"/>
      <c r="E16" s="142"/>
      <c r="F16" s="142"/>
      <c r="G16" s="142"/>
      <c r="H16" s="143"/>
      <c r="I16" s="143"/>
      <c r="J16" s="143"/>
      <c r="K16" s="143"/>
    </row>
    <row r="17" spans="1:11" ht="23.25" customHeight="1" x14ac:dyDescent="0.25">
      <c r="B17" s="141">
        <f t="shared" ref="B17:B24" si="0">B16+1</f>
        <v>3</v>
      </c>
      <c r="C17" s="246"/>
      <c r="D17" s="142"/>
      <c r="E17" s="142"/>
      <c r="F17" s="142"/>
      <c r="G17" s="142"/>
      <c r="H17" s="143"/>
      <c r="I17" s="143"/>
      <c r="J17" s="143"/>
      <c r="K17" s="143"/>
    </row>
    <row r="18" spans="1:11" ht="23.25" customHeight="1" x14ac:dyDescent="0.25">
      <c r="B18" s="141">
        <f t="shared" si="0"/>
        <v>4</v>
      </c>
      <c r="C18" s="246"/>
      <c r="D18" s="143"/>
      <c r="E18" s="143"/>
      <c r="F18" s="143"/>
      <c r="G18" s="143"/>
      <c r="H18" s="143"/>
      <c r="I18" s="143"/>
      <c r="J18" s="143"/>
      <c r="K18" s="143"/>
    </row>
    <row r="19" spans="1:11" ht="23.25" customHeight="1" x14ac:dyDescent="0.25">
      <c r="B19" s="141">
        <f t="shared" si="0"/>
        <v>5</v>
      </c>
      <c r="C19" s="246"/>
      <c r="D19" s="143"/>
      <c r="E19" s="143"/>
      <c r="F19" s="143"/>
      <c r="G19" s="143"/>
      <c r="H19" s="143"/>
      <c r="I19" s="143"/>
      <c r="J19" s="143"/>
      <c r="K19" s="143"/>
    </row>
    <row r="20" spans="1:11" ht="23.25" customHeight="1" x14ac:dyDescent="0.25">
      <c r="B20" s="141">
        <f t="shared" si="0"/>
        <v>6</v>
      </c>
      <c r="C20" s="246"/>
      <c r="D20" s="143"/>
      <c r="E20" s="143"/>
      <c r="F20" s="143"/>
      <c r="G20" s="143"/>
      <c r="H20" s="143"/>
      <c r="I20" s="143"/>
      <c r="J20" s="143"/>
      <c r="K20" s="143"/>
    </row>
    <row r="21" spans="1:11" ht="23.25" customHeight="1" x14ac:dyDescent="0.25">
      <c r="B21" s="141">
        <f t="shared" si="0"/>
        <v>7</v>
      </c>
      <c r="C21" s="246"/>
      <c r="D21" s="143"/>
      <c r="E21" s="143"/>
      <c r="F21" s="143"/>
      <c r="G21" s="143"/>
      <c r="H21" s="143"/>
      <c r="I21" s="143"/>
      <c r="J21" s="143"/>
      <c r="K21" s="143"/>
    </row>
    <row r="22" spans="1:11" ht="23.25" customHeight="1" x14ac:dyDescent="0.25">
      <c r="B22" s="141">
        <f t="shared" si="0"/>
        <v>8</v>
      </c>
      <c r="C22" s="246"/>
      <c r="D22" s="143"/>
      <c r="E22" s="143"/>
      <c r="F22" s="143"/>
      <c r="G22" s="143"/>
      <c r="H22" s="143"/>
      <c r="I22" s="143"/>
      <c r="J22" s="143"/>
      <c r="K22" s="143"/>
    </row>
    <row r="23" spans="1:11" ht="23.25" customHeight="1" x14ac:dyDescent="0.25">
      <c r="B23" s="141">
        <f t="shared" si="0"/>
        <v>9</v>
      </c>
      <c r="C23" s="246"/>
      <c r="D23" s="143"/>
      <c r="E23" s="143"/>
      <c r="F23" s="143"/>
      <c r="G23" s="143"/>
      <c r="H23" s="143"/>
      <c r="I23" s="143"/>
      <c r="J23" s="143"/>
      <c r="K23" s="143"/>
    </row>
    <row r="24" spans="1:11" ht="23.25" customHeight="1" x14ac:dyDescent="0.25">
      <c r="B24" s="141">
        <f t="shared" si="0"/>
        <v>10</v>
      </c>
      <c r="C24" s="246"/>
      <c r="D24" s="143"/>
      <c r="E24" s="143"/>
      <c r="F24" s="143"/>
      <c r="G24" s="143"/>
      <c r="H24" s="143"/>
      <c r="I24" s="143"/>
      <c r="J24" s="143"/>
      <c r="K24" s="143"/>
    </row>
    <row r="25" spans="1:11" x14ac:dyDescent="0.25">
      <c r="B25" s="247"/>
      <c r="C25" s="247"/>
    </row>
    <row r="26" spans="1:11" x14ac:dyDescent="0.25">
      <c r="B26" s="247"/>
      <c r="C26" s="247"/>
    </row>
    <row r="27" spans="1:11" x14ac:dyDescent="0.25">
      <c r="B27" s="247"/>
      <c r="C27" s="247"/>
    </row>
    <row r="28" spans="1:11" x14ac:dyDescent="0.25">
      <c r="A28" s="248"/>
      <c r="B28" s="247"/>
      <c r="C28" s="247"/>
    </row>
    <row r="29" spans="1:11" x14ac:dyDescent="0.25">
      <c r="A29" s="248"/>
      <c r="B29" s="247"/>
      <c r="C29" s="247"/>
    </row>
    <row r="30" spans="1:11" x14ac:dyDescent="0.25">
      <c r="A30" s="248"/>
      <c r="B30" s="247"/>
      <c r="C30" s="247"/>
    </row>
    <row r="31" spans="1:11" x14ac:dyDescent="0.25">
      <c r="A31" s="248"/>
      <c r="B31" s="247"/>
      <c r="C31" s="247"/>
    </row>
    <row r="32" spans="1:11" x14ac:dyDescent="0.25">
      <c r="A32" s="248"/>
      <c r="B32" s="247"/>
      <c r="C32" s="247"/>
    </row>
    <row r="33" spans="1:3" x14ac:dyDescent="0.25">
      <c r="A33" s="248"/>
      <c r="B33" s="247"/>
      <c r="C33" s="247"/>
    </row>
    <row r="34" spans="1:3" x14ac:dyDescent="0.25">
      <c r="A34" s="248"/>
      <c r="B34" s="247"/>
      <c r="C34" s="247"/>
    </row>
    <row r="35" spans="1:3" x14ac:dyDescent="0.25">
      <c r="A35" s="248"/>
      <c r="B35" s="247"/>
      <c r="C35" s="247"/>
    </row>
    <row r="36" spans="1:3" x14ac:dyDescent="0.25">
      <c r="A36" s="248"/>
      <c r="B36" s="247"/>
      <c r="C36" s="247"/>
    </row>
    <row r="37" spans="1:3" x14ac:dyDescent="0.25">
      <c r="A37" s="248"/>
      <c r="B37" s="247"/>
      <c r="C37" s="247"/>
    </row>
    <row r="38" spans="1:3" x14ac:dyDescent="0.25">
      <c r="A38" s="248"/>
      <c r="B38" s="247"/>
      <c r="C38" s="247"/>
    </row>
    <row r="39" spans="1:3" x14ac:dyDescent="0.25">
      <c r="A39" s="248"/>
      <c r="B39" s="247"/>
      <c r="C39" s="247"/>
    </row>
    <row r="40" spans="1:3" x14ac:dyDescent="0.25">
      <c r="A40" s="248"/>
      <c r="B40" s="247"/>
      <c r="C40" s="247"/>
    </row>
    <row r="41" spans="1:3" x14ac:dyDescent="0.25">
      <c r="A41" s="248"/>
      <c r="B41" s="247"/>
      <c r="C41" s="247"/>
    </row>
    <row r="42" spans="1:3" x14ac:dyDescent="0.25">
      <c r="A42" s="248"/>
      <c r="B42" s="247"/>
      <c r="C42" s="247"/>
    </row>
    <row r="43" spans="1:3" x14ac:dyDescent="0.25">
      <c r="A43" s="248"/>
      <c r="B43" s="247"/>
      <c r="C43" s="247"/>
    </row>
    <row r="44" spans="1:3" x14ac:dyDescent="0.25">
      <c r="A44" s="248"/>
      <c r="B44" s="247"/>
      <c r="C44" s="247"/>
    </row>
    <row r="45" spans="1:3" x14ac:dyDescent="0.25">
      <c r="A45" s="248"/>
      <c r="B45" s="247"/>
      <c r="C45" s="247"/>
    </row>
    <row r="46" spans="1:3" x14ac:dyDescent="0.25">
      <c r="A46" s="248"/>
      <c r="B46" s="247"/>
      <c r="C46" s="247"/>
    </row>
    <row r="47" spans="1:3" x14ac:dyDescent="0.25">
      <c r="A47" s="248"/>
      <c r="B47" s="247"/>
      <c r="C47" s="247"/>
    </row>
    <row r="48" spans="1:3" x14ac:dyDescent="0.25">
      <c r="A48" s="248"/>
      <c r="B48" s="247"/>
      <c r="C48" s="247"/>
    </row>
    <row r="49" spans="1:3" x14ac:dyDescent="0.25">
      <c r="A49" s="248"/>
      <c r="B49" s="247"/>
      <c r="C49" s="247"/>
    </row>
    <row r="50" spans="1:3" x14ac:dyDescent="0.25">
      <c r="A50" s="248"/>
      <c r="B50" s="247"/>
      <c r="C50" s="247"/>
    </row>
    <row r="51" spans="1:3" x14ac:dyDescent="0.25">
      <c r="A51" s="248"/>
      <c r="B51" s="247"/>
      <c r="C51" s="247"/>
    </row>
    <row r="52" spans="1:3" x14ac:dyDescent="0.25">
      <c r="A52" s="248"/>
      <c r="B52" s="247"/>
      <c r="C52" s="247"/>
    </row>
    <row r="53" spans="1:3" x14ac:dyDescent="0.25">
      <c r="A53" s="248"/>
      <c r="B53" s="247"/>
      <c r="C53" s="247"/>
    </row>
    <row r="54" spans="1:3" x14ac:dyDescent="0.25">
      <c r="A54" s="248"/>
      <c r="B54" s="247"/>
      <c r="C54" s="247"/>
    </row>
    <row r="55" spans="1:3" x14ac:dyDescent="0.25">
      <c r="A55" s="248"/>
      <c r="B55" s="247"/>
      <c r="C55" s="247"/>
    </row>
    <row r="56" spans="1:3" x14ac:dyDescent="0.25">
      <c r="A56" s="248"/>
      <c r="B56" s="247"/>
      <c r="C56" s="247"/>
    </row>
    <row r="57" spans="1:3" x14ac:dyDescent="0.25">
      <c r="A57" s="248"/>
      <c r="B57" s="247"/>
      <c r="C57" s="247"/>
    </row>
    <row r="58" spans="1:3" x14ac:dyDescent="0.25">
      <c r="A58" s="248"/>
      <c r="B58" s="247"/>
      <c r="C58" s="247"/>
    </row>
    <row r="59" spans="1:3" x14ac:dyDescent="0.25">
      <c r="A59" s="248"/>
      <c r="B59" s="247"/>
      <c r="C59" s="247"/>
    </row>
    <row r="60" spans="1:3" x14ac:dyDescent="0.25">
      <c r="A60" s="248"/>
      <c r="B60" s="247"/>
      <c r="C60" s="247"/>
    </row>
    <row r="61" spans="1:3" x14ac:dyDescent="0.25">
      <c r="A61" s="248"/>
      <c r="B61" s="247"/>
      <c r="C61" s="247"/>
    </row>
    <row r="62" spans="1:3" x14ac:dyDescent="0.25">
      <c r="A62" s="248"/>
      <c r="B62" s="247"/>
      <c r="C62" s="247"/>
    </row>
    <row r="63" spans="1:3" x14ac:dyDescent="0.25">
      <c r="A63" s="248"/>
      <c r="B63" s="247"/>
      <c r="C63" s="247"/>
    </row>
    <row r="64" spans="1:3" x14ac:dyDescent="0.25">
      <c r="C64" s="247"/>
    </row>
    <row r="65" spans="3:3" x14ac:dyDescent="0.25">
      <c r="C65" s="247"/>
    </row>
  </sheetData>
  <sheetProtection password="C8CB" sheet="1" objects="1" scenarios="1"/>
  <mergeCells count="4">
    <mergeCell ref="A4:K4"/>
    <mergeCell ref="A1:K1"/>
    <mergeCell ref="A2:K2"/>
    <mergeCell ref="B14:K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topLeftCell="A7" workbookViewId="0">
      <selection activeCell="A30" sqref="A30"/>
    </sheetView>
  </sheetViews>
  <sheetFormatPr defaultRowHeight="14.4" x14ac:dyDescent="0.3"/>
  <cols>
    <col min="1" max="1" width="16.21875" style="6" customWidth="1"/>
    <col min="2" max="2" width="24.6640625" style="6" customWidth="1"/>
    <col min="3" max="3" width="14.5546875" style="6" customWidth="1"/>
    <col min="4" max="4" width="24.44140625" style="6" customWidth="1"/>
    <col min="5" max="5" width="26.109375" style="57" customWidth="1"/>
    <col min="6" max="6" width="3.5546875" style="40" customWidth="1"/>
    <col min="7" max="7" width="17.5546875" style="40" customWidth="1"/>
    <col min="8" max="8" width="20.109375" style="40" customWidth="1"/>
    <col min="9" max="9" width="26.5546875" style="40" customWidth="1"/>
    <col min="10" max="10" width="19.44140625" style="40" customWidth="1"/>
  </cols>
  <sheetData>
    <row r="1" spans="1:10" s="82" customFormat="1" ht="21" x14ac:dyDescent="0.4">
      <c r="A1" s="269" t="s">
        <v>0</v>
      </c>
      <c r="B1" s="269"/>
      <c r="C1" s="269"/>
      <c r="D1" s="269"/>
      <c r="E1" s="269"/>
      <c r="F1" s="81"/>
      <c r="G1" s="81"/>
      <c r="H1" s="81"/>
      <c r="I1" s="81"/>
      <c r="J1" s="81"/>
    </row>
    <row r="2" spans="1:10" s="82" customFormat="1" ht="21.6" thickBot="1" x14ac:dyDescent="0.45">
      <c r="A2" s="270" t="s">
        <v>1</v>
      </c>
      <c r="B2" s="270"/>
      <c r="C2" s="270"/>
      <c r="D2" s="270"/>
      <c r="E2" s="270"/>
      <c r="F2" s="58"/>
      <c r="G2" s="58"/>
      <c r="H2" s="58"/>
      <c r="I2" s="58"/>
      <c r="J2" s="58"/>
    </row>
    <row r="3" spans="1:10" ht="20.399999999999999" x14ac:dyDescent="0.35">
      <c r="F3" s="58"/>
      <c r="G3" s="59"/>
      <c r="H3" s="59"/>
      <c r="I3" s="59"/>
      <c r="J3" s="59"/>
    </row>
    <row r="4" spans="1:10" ht="20.399999999999999" x14ac:dyDescent="0.35">
      <c r="A4" s="278" t="s">
        <v>118</v>
      </c>
      <c r="B4" s="278"/>
      <c r="C4" s="278"/>
      <c r="D4" s="278"/>
      <c r="E4" s="278"/>
      <c r="F4" s="59"/>
    </row>
    <row r="5" spans="1:10" ht="20.25" customHeight="1" x14ac:dyDescent="0.3">
      <c r="A5" s="279" t="s">
        <v>135</v>
      </c>
      <c r="B5" s="280"/>
      <c r="C5" s="280"/>
      <c r="D5" s="281"/>
      <c r="E5" s="60" t="s">
        <v>4</v>
      </c>
      <c r="G5" s="61" t="s">
        <v>119</v>
      </c>
      <c r="H5" s="61"/>
      <c r="I5" s="62" t="s">
        <v>120</v>
      </c>
      <c r="J5" s="63" t="s">
        <v>121</v>
      </c>
    </row>
    <row r="6" spans="1:10" ht="20.25" customHeight="1" x14ac:dyDescent="0.3">
      <c r="A6" s="89" t="s">
        <v>122</v>
      </c>
      <c r="B6" s="90"/>
      <c r="C6" s="90"/>
      <c r="D6" s="91"/>
      <c r="E6" s="256">
        <f>'1er principio'!C14</f>
        <v>0</v>
      </c>
      <c r="G6" s="110" t="s">
        <v>136</v>
      </c>
      <c r="H6" s="111"/>
      <c r="I6" s="251">
        <f>'3er principio'!C10+'7mo principio'!C6</f>
        <v>0</v>
      </c>
      <c r="J6" s="83" t="e">
        <f>I6/I11</f>
        <v>#DIV/0!</v>
      </c>
    </row>
    <row r="7" spans="1:10" ht="20.25" customHeight="1" x14ac:dyDescent="0.3">
      <c r="A7" s="92" t="s">
        <v>123</v>
      </c>
      <c r="B7" s="93"/>
      <c r="C7" s="93"/>
      <c r="D7" s="94"/>
      <c r="E7" s="257">
        <f>'2do principio'!C13</f>
        <v>0</v>
      </c>
      <c r="G7" s="112" t="s">
        <v>137</v>
      </c>
      <c r="H7" s="113"/>
      <c r="I7" s="252">
        <f>'1er principio'!C10+'3er principio'!C11+'5to principio'!C7+'5to principio'!C8+'5to principio'!C10+'6to principio'!C6+'6to principio'!C9+'6to principio'!C11+'6to principio'!C13+'6to principio'!C12+'7mo principio'!C8+'7mo principio'!C12+'7mo principio'!C13</f>
        <v>0</v>
      </c>
      <c r="J7" s="84" t="e">
        <f>I7/I11</f>
        <v>#DIV/0!</v>
      </c>
    </row>
    <row r="8" spans="1:10" ht="20.25" customHeight="1" x14ac:dyDescent="0.3">
      <c r="A8" s="92" t="s">
        <v>125</v>
      </c>
      <c r="B8" s="93"/>
      <c r="C8" s="93"/>
      <c r="D8" s="94"/>
      <c r="E8" s="257">
        <f>'3er principio'!C16</f>
        <v>0</v>
      </c>
      <c r="G8" s="114" t="s">
        <v>124</v>
      </c>
      <c r="H8" s="115"/>
      <c r="I8" s="253">
        <f>'5to principio'!C6+'6to principio'!C10</f>
        <v>0</v>
      </c>
      <c r="J8" s="85" t="e">
        <f>I8/I11</f>
        <v>#DIV/0!</v>
      </c>
    </row>
    <row r="9" spans="1:10" ht="20.25" customHeight="1" x14ac:dyDescent="0.3">
      <c r="A9" s="92" t="s">
        <v>127</v>
      </c>
      <c r="B9" s="93"/>
      <c r="C9" s="93"/>
      <c r="D9" s="94"/>
      <c r="E9" s="257">
        <f>'4to principio'!C11</f>
        <v>0</v>
      </c>
      <c r="G9" s="116" t="s">
        <v>126</v>
      </c>
      <c r="H9" s="117"/>
      <c r="I9" s="254">
        <f>'1er principio'!C7+'1er principio'!C8+'1er principio'!C13+'2do principio'!C8+'2do principio'!C11+'3er principio'!C7+'3er principio'!C8+'3er principio'!C9+'3er principio'!C13+'4to principio'!C11+'6to principio'!C17+'7mo principio'!C15+'7mo principio'!C17+'7mo principio'!C10+'6to principio'!C18+'7mo principio'!C18+'7mo principio'!C19</f>
        <v>0</v>
      </c>
      <c r="J9" s="86" t="e">
        <f>I9/I11</f>
        <v>#DIV/0!</v>
      </c>
    </row>
    <row r="10" spans="1:10" ht="20.25" customHeight="1" x14ac:dyDescent="0.3">
      <c r="A10" s="92" t="s">
        <v>129</v>
      </c>
      <c r="B10" s="93"/>
      <c r="C10" s="93"/>
      <c r="D10" s="94"/>
      <c r="E10" s="258">
        <f>'5to principio'!C11</f>
        <v>0</v>
      </c>
      <c r="G10" s="118" t="s">
        <v>128</v>
      </c>
      <c r="H10" s="119"/>
      <c r="I10" s="255">
        <f>'2do principio'!C6+'3er principio'!C6+'6to principio'!C15</f>
        <v>0</v>
      </c>
      <c r="J10" s="87" t="e">
        <f>I10/I11</f>
        <v>#DIV/0!</v>
      </c>
    </row>
    <row r="11" spans="1:10" ht="20.25" customHeight="1" thickBot="1" x14ac:dyDescent="0.35">
      <c r="A11" s="92" t="s">
        <v>131</v>
      </c>
      <c r="B11" s="93"/>
      <c r="C11" s="93"/>
      <c r="D11" s="94"/>
      <c r="E11" s="258">
        <f>'6to principio'!C19</f>
        <v>0</v>
      </c>
      <c r="G11" s="65"/>
      <c r="H11" s="120" t="s">
        <v>130</v>
      </c>
      <c r="I11" s="263">
        <f>SUM(I6:I10)</f>
        <v>0</v>
      </c>
      <c r="J11" s="66" t="e">
        <f>SUM(J6:J10)</f>
        <v>#DIV/0!</v>
      </c>
    </row>
    <row r="12" spans="1:10" ht="20.25" customHeight="1" thickTop="1" x14ac:dyDescent="0.3">
      <c r="A12" s="95" t="s">
        <v>132</v>
      </c>
      <c r="B12" s="96"/>
      <c r="C12" s="96"/>
      <c r="D12" s="97"/>
      <c r="E12" s="259">
        <f>'7mo principio'!C20</f>
        <v>0</v>
      </c>
      <c r="G12" s="44"/>
      <c r="H12" s="44"/>
      <c r="I12" s="44"/>
      <c r="J12" s="44"/>
    </row>
    <row r="13" spans="1:10" ht="20.25" customHeight="1" x14ac:dyDescent="0.3">
      <c r="A13" s="98" t="s">
        <v>142</v>
      </c>
      <c r="B13" s="99"/>
      <c r="C13" s="99"/>
      <c r="D13" s="100"/>
      <c r="E13" s="260">
        <f>SUM(E6:E12)</f>
        <v>0</v>
      </c>
      <c r="F13" s="44"/>
      <c r="G13" s="44"/>
      <c r="H13" s="44"/>
      <c r="I13" s="67"/>
      <c r="J13" s="44"/>
    </row>
    <row r="14" spans="1:10" ht="20.25" customHeight="1" x14ac:dyDescent="0.3">
      <c r="A14" s="92" t="s">
        <v>143</v>
      </c>
      <c r="B14" s="93"/>
      <c r="C14" s="93"/>
      <c r="D14" s="94"/>
      <c r="E14" s="261">
        <f>I6</f>
        <v>0</v>
      </c>
      <c r="F14" s="73"/>
    </row>
    <row r="15" spans="1:10" ht="20.25" customHeight="1" x14ac:dyDescent="0.3">
      <c r="A15" s="103" t="s">
        <v>144</v>
      </c>
      <c r="B15" s="93"/>
      <c r="C15" s="106"/>
      <c r="D15" s="94"/>
      <c r="E15" s="257">
        <f>A16+C16</f>
        <v>0</v>
      </c>
      <c r="G15" s="250"/>
    </row>
    <row r="16" spans="1:10" ht="20.25" customHeight="1" x14ac:dyDescent="0.3">
      <c r="A16" s="105">
        <f>I7</f>
        <v>0</v>
      </c>
      <c r="B16" s="101" t="s">
        <v>139</v>
      </c>
      <c r="C16" s="105">
        <f>I8</f>
        <v>0</v>
      </c>
      <c r="D16" s="102" t="s">
        <v>138</v>
      </c>
      <c r="E16" s="262"/>
    </row>
    <row r="17" spans="1:10" ht="20.25" customHeight="1" x14ac:dyDescent="0.3">
      <c r="A17" s="108" t="s">
        <v>145</v>
      </c>
      <c r="B17" s="93"/>
      <c r="C17" s="109"/>
      <c r="D17" s="94"/>
      <c r="E17" s="257">
        <f>A18+C18</f>
        <v>0</v>
      </c>
      <c r="G17" s="44"/>
      <c r="H17" s="44"/>
      <c r="I17" s="44"/>
      <c r="J17" s="44"/>
    </row>
    <row r="18" spans="1:10" ht="20.25" customHeight="1" x14ac:dyDescent="0.3">
      <c r="A18" s="105">
        <f>I9</f>
        <v>0</v>
      </c>
      <c r="B18" s="101" t="s">
        <v>140</v>
      </c>
      <c r="C18" s="105">
        <f>I10</f>
        <v>0</v>
      </c>
      <c r="D18" s="102" t="s">
        <v>141</v>
      </c>
      <c r="E18" s="88"/>
    </row>
    <row r="19" spans="1:10" ht="20.25" customHeight="1" x14ac:dyDescent="0.3">
      <c r="A19" s="104" t="s">
        <v>133</v>
      </c>
      <c r="B19" s="93"/>
      <c r="C19" s="107"/>
      <c r="D19" s="94"/>
      <c r="E19" s="64"/>
    </row>
    <row r="20" spans="1:10" ht="20.25" customHeight="1" x14ac:dyDescent="0.35">
      <c r="A20" s="92" t="s">
        <v>146</v>
      </c>
      <c r="B20" s="93"/>
      <c r="C20" s="93"/>
      <c r="D20" s="94"/>
      <c r="E20" s="176" t="e">
        <f>(E13/G20)*100%</f>
        <v>#DIV/0!</v>
      </c>
      <c r="F20" s="121"/>
      <c r="G20" s="264">
        <f>+'INFORMACION FINANCIERA'!B19</f>
        <v>0</v>
      </c>
      <c r="H20" s="40" t="s">
        <v>148</v>
      </c>
    </row>
    <row r="21" spans="1:10" ht="20.25" customHeight="1" x14ac:dyDescent="0.3">
      <c r="A21" s="92" t="s">
        <v>134</v>
      </c>
      <c r="B21" s="93"/>
      <c r="C21" s="93"/>
      <c r="D21" s="94"/>
      <c r="E21" s="68"/>
      <c r="G21" s="44"/>
      <c r="H21" s="44"/>
      <c r="I21" s="44"/>
      <c r="J21" s="44"/>
    </row>
    <row r="22" spans="1:10" ht="20.25" customHeight="1" x14ac:dyDescent="0.3">
      <c r="A22" s="95" t="s">
        <v>147</v>
      </c>
      <c r="B22" s="96"/>
      <c r="C22" s="96"/>
      <c r="D22" s="97"/>
      <c r="E22" s="175" t="str">
        <f>IF(G22&lt;0.01,"Favor completar partida de Ingresos Totales",(E13/G22))</f>
        <v>Favor completar partida de Ingresos Totales</v>
      </c>
      <c r="G22" s="264">
        <f>+'INFORMACION FINANCIERA'!B49</f>
        <v>0</v>
      </c>
      <c r="H22" s="40" t="s">
        <v>149</v>
      </c>
    </row>
    <row r="23" spans="1:10" ht="20.25" customHeight="1" x14ac:dyDescent="0.3">
      <c r="A23" s="69"/>
      <c r="B23" s="69"/>
      <c r="C23" s="69"/>
      <c r="D23" s="69"/>
      <c r="E23" s="70"/>
      <c r="F23" s="44"/>
      <c r="G23" s="44"/>
      <c r="H23" s="44"/>
      <c r="I23" s="44"/>
      <c r="J23" s="44"/>
    </row>
    <row r="24" spans="1:10" ht="20.25" customHeight="1" x14ac:dyDescent="0.3"/>
    <row r="25" spans="1:10" ht="20.25" customHeight="1" x14ac:dyDescent="0.3">
      <c r="A25" s="69"/>
      <c r="B25" s="69"/>
      <c r="C25" s="69"/>
      <c r="D25" s="69"/>
      <c r="E25" s="70"/>
    </row>
    <row r="26" spans="1:10" ht="20.25" customHeight="1" x14ac:dyDescent="0.3">
      <c r="A26" s="69"/>
      <c r="B26" s="69"/>
      <c r="C26" s="69"/>
      <c r="D26" s="69"/>
      <c r="E26" s="70"/>
      <c r="F26" s="44"/>
    </row>
    <row r="27" spans="1:10" x14ac:dyDescent="0.3">
      <c r="G27" s="44"/>
      <c r="H27" s="44"/>
      <c r="I27" s="44"/>
      <c r="J27" s="44"/>
    </row>
    <row r="28" spans="1:10" x14ac:dyDescent="0.3">
      <c r="A28" s="71"/>
      <c r="B28" s="71"/>
      <c r="C28" s="71"/>
      <c r="D28" s="71"/>
      <c r="E28" s="70"/>
    </row>
    <row r="29" spans="1:10" x14ac:dyDescent="0.3">
      <c r="A29" s="71"/>
      <c r="B29" s="71"/>
      <c r="C29" s="71"/>
      <c r="D29" s="71"/>
    </row>
    <row r="30" spans="1:10" x14ac:dyDescent="0.3">
      <c r="A30" s="71"/>
      <c r="B30" s="71"/>
      <c r="C30" s="71"/>
      <c r="D30" s="71"/>
      <c r="F30" s="44"/>
    </row>
    <row r="31" spans="1:10" x14ac:dyDescent="0.3">
      <c r="A31" s="72"/>
      <c r="B31" s="72"/>
      <c r="C31" s="72"/>
      <c r="D31" s="72"/>
    </row>
    <row r="32" spans="1:10" x14ac:dyDescent="0.3">
      <c r="A32" s="71"/>
      <c r="B32" s="71"/>
      <c r="C32" s="71"/>
      <c r="D32" s="71"/>
      <c r="E32" s="70"/>
    </row>
    <row r="33" spans="1:10" x14ac:dyDescent="0.3">
      <c r="A33" s="71"/>
      <c r="B33" s="71"/>
      <c r="C33" s="71"/>
      <c r="D33" s="71"/>
      <c r="E33" s="70"/>
    </row>
    <row r="34" spans="1:10" x14ac:dyDescent="0.3">
      <c r="A34" s="71"/>
      <c r="B34" s="71"/>
      <c r="C34" s="71"/>
      <c r="D34" s="71"/>
      <c r="E34" s="70"/>
    </row>
    <row r="35" spans="1:10" x14ac:dyDescent="0.3">
      <c r="A35" s="71"/>
      <c r="B35" s="71"/>
      <c r="C35" s="71"/>
      <c r="D35" s="71"/>
    </row>
    <row r="36" spans="1:10" x14ac:dyDescent="0.3">
      <c r="A36" s="71"/>
      <c r="B36" s="71"/>
      <c r="C36" s="71"/>
      <c r="D36" s="71"/>
    </row>
    <row r="37" spans="1:10" x14ac:dyDescent="0.3">
      <c r="A37" s="71"/>
      <c r="B37" s="71"/>
      <c r="C37" s="71"/>
      <c r="D37" s="71"/>
    </row>
    <row r="38" spans="1:10" x14ac:dyDescent="0.3">
      <c r="A38" s="71"/>
      <c r="B38" s="71"/>
      <c r="C38" s="71"/>
      <c r="D38" s="71"/>
    </row>
    <row r="39" spans="1:10" x14ac:dyDescent="0.3">
      <c r="A39" s="71"/>
      <c r="B39" s="71"/>
      <c r="C39" s="71"/>
      <c r="D39" s="71"/>
    </row>
    <row r="40" spans="1:10" x14ac:dyDescent="0.3">
      <c r="A40" s="71"/>
      <c r="B40" s="71"/>
      <c r="C40" s="71"/>
      <c r="D40" s="71"/>
    </row>
    <row r="41" spans="1:10" x14ac:dyDescent="0.3">
      <c r="G41" s="44"/>
      <c r="H41" s="44"/>
      <c r="I41" s="44"/>
      <c r="J41" s="44"/>
    </row>
    <row r="44" spans="1:10" x14ac:dyDescent="0.3">
      <c r="F44" s="44"/>
      <c r="G44" s="44"/>
      <c r="H44" s="44"/>
      <c r="I44" s="44"/>
      <c r="J44" s="44"/>
    </row>
    <row r="45" spans="1:10" x14ac:dyDescent="0.3">
      <c r="A45" s="69"/>
      <c r="B45" s="69"/>
      <c r="C45" s="69"/>
      <c r="D45" s="69"/>
    </row>
    <row r="46" spans="1:10" x14ac:dyDescent="0.3">
      <c r="A46" s="69"/>
      <c r="B46" s="69"/>
      <c r="C46" s="69"/>
      <c r="D46" s="69"/>
      <c r="E46" s="70"/>
    </row>
    <row r="47" spans="1:10" x14ac:dyDescent="0.3">
      <c r="A47" s="69"/>
      <c r="B47" s="69"/>
      <c r="C47" s="69"/>
      <c r="D47" s="69"/>
      <c r="E47" s="70"/>
      <c r="F47" s="44"/>
    </row>
    <row r="49" spans="1:10" x14ac:dyDescent="0.3">
      <c r="A49" s="69"/>
      <c r="B49" s="69"/>
      <c r="C49" s="69"/>
      <c r="D49" s="69"/>
      <c r="E49" s="70"/>
    </row>
    <row r="50" spans="1:10" x14ac:dyDescent="0.3">
      <c r="G50" s="44"/>
      <c r="H50" s="44"/>
      <c r="I50" s="44"/>
      <c r="J50" s="44"/>
    </row>
    <row r="53" spans="1:10" x14ac:dyDescent="0.3">
      <c r="F53" s="44"/>
    </row>
    <row r="54" spans="1:10" x14ac:dyDescent="0.3">
      <c r="A54" s="69"/>
      <c r="B54" s="69"/>
      <c r="C54" s="69"/>
      <c r="D54" s="69"/>
    </row>
    <row r="55" spans="1:10" x14ac:dyDescent="0.3">
      <c r="E55" s="70"/>
    </row>
    <row r="56" spans="1:10" x14ac:dyDescent="0.3">
      <c r="E56" s="70"/>
    </row>
    <row r="57" spans="1:10" x14ac:dyDescent="0.3">
      <c r="E57" s="70"/>
    </row>
    <row r="59" spans="1:10" x14ac:dyDescent="0.3">
      <c r="G59" s="44"/>
      <c r="H59" s="44"/>
      <c r="I59" s="44"/>
      <c r="J59" s="44"/>
    </row>
    <row r="62" spans="1:10" x14ac:dyDescent="0.3">
      <c r="F62" s="44"/>
    </row>
    <row r="63" spans="1:10" x14ac:dyDescent="0.3">
      <c r="A63" s="69"/>
      <c r="B63" s="69"/>
      <c r="C63" s="69"/>
      <c r="D63" s="69"/>
    </row>
    <row r="64" spans="1:10" x14ac:dyDescent="0.3">
      <c r="E64" s="70"/>
    </row>
    <row r="65" spans="1:10" x14ac:dyDescent="0.3">
      <c r="E65" s="70"/>
    </row>
    <row r="66" spans="1:10" x14ac:dyDescent="0.3">
      <c r="E66" s="70"/>
    </row>
    <row r="67" spans="1:10" x14ac:dyDescent="0.3">
      <c r="E67" s="70"/>
    </row>
    <row r="75" spans="1:10" x14ac:dyDescent="0.3">
      <c r="G75" s="44"/>
      <c r="H75" s="44"/>
      <c r="I75" s="44"/>
      <c r="J75" s="44"/>
    </row>
    <row r="78" spans="1:10" x14ac:dyDescent="0.3">
      <c r="F78" s="44"/>
    </row>
    <row r="79" spans="1:10" x14ac:dyDescent="0.3">
      <c r="A79" s="69"/>
      <c r="B79" s="69"/>
      <c r="C79" s="69"/>
      <c r="D79" s="69"/>
    </row>
    <row r="80" spans="1:10" x14ac:dyDescent="0.3">
      <c r="E80" s="70"/>
    </row>
    <row r="81" spans="5:5" x14ac:dyDescent="0.3">
      <c r="E81" s="70"/>
    </row>
    <row r="82" spans="5:5" x14ac:dyDescent="0.3">
      <c r="E82" s="70"/>
    </row>
    <row r="83" spans="5:5" x14ac:dyDescent="0.3">
      <c r="E83" s="70"/>
    </row>
  </sheetData>
  <sheetProtection password="C8CB" sheet="1" objects="1" scenarios="1"/>
  <mergeCells count="4">
    <mergeCell ref="A4:E4"/>
    <mergeCell ref="A1:E1"/>
    <mergeCell ref="A2:E2"/>
    <mergeCell ref="A5:D5"/>
  </mergeCells>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activeCell="H26" sqref="H26"/>
    </sheetView>
  </sheetViews>
  <sheetFormatPr defaultRowHeight="14.4" x14ac:dyDescent="0.3"/>
  <cols>
    <col min="1" max="1" width="41.5546875" customWidth="1"/>
    <col min="2" max="2" width="15.44140625" customWidth="1"/>
    <col min="3" max="3" width="1.77734375" customWidth="1"/>
    <col min="4" max="4" width="12.21875" customWidth="1"/>
    <col min="5" max="5" width="5.6640625" customWidth="1"/>
    <col min="6" max="6" width="12" customWidth="1"/>
  </cols>
  <sheetData>
    <row r="1" spans="1:5" x14ac:dyDescent="0.3">
      <c r="A1" s="236">
        <f>+'INFORMACION GENERAL'!F5</f>
        <v>0</v>
      </c>
    </row>
    <row r="2" spans="1:5" x14ac:dyDescent="0.3">
      <c r="A2" s="238" t="s">
        <v>266</v>
      </c>
    </row>
    <row r="3" spans="1:5" ht="8.4" customHeight="1" x14ac:dyDescent="0.3"/>
    <row r="4" spans="1:5" ht="15.6" x14ac:dyDescent="0.3">
      <c r="A4" s="211" t="s">
        <v>88</v>
      </c>
      <c r="B4" s="212" t="s">
        <v>204</v>
      </c>
      <c r="D4" s="236" t="s">
        <v>264</v>
      </c>
    </row>
    <row r="5" spans="1:5" x14ac:dyDescent="0.3">
      <c r="A5" s="221" t="s">
        <v>205</v>
      </c>
      <c r="B5" s="222"/>
      <c r="D5" t="s">
        <v>262</v>
      </c>
      <c r="E5" s="235"/>
    </row>
    <row r="6" spans="1:5" x14ac:dyDescent="0.3">
      <c r="A6" s="201" t="s">
        <v>206</v>
      </c>
      <c r="B6" s="225"/>
    </row>
    <row r="7" spans="1:5" x14ac:dyDescent="0.3">
      <c r="A7" s="201" t="s">
        <v>207</v>
      </c>
      <c r="B7" s="214"/>
      <c r="D7" t="s">
        <v>263</v>
      </c>
      <c r="E7" s="235"/>
    </row>
    <row r="8" spans="1:5" x14ac:dyDescent="0.3">
      <c r="A8" s="201" t="s">
        <v>208</v>
      </c>
      <c r="B8" s="226"/>
    </row>
    <row r="9" spans="1:5" x14ac:dyDescent="0.3">
      <c r="A9" s="201" t="s">
        <v>209</v>
      </c>
      <c r="B9" s="226"/>
    </row>
    <row r="10" spans="1:5" x14ac:dyDescent="0.3">
      <c r="A10" s="201" t="s">
        <v>210</v>
      </c>
      <c r="B10" s="226"/>
    </row>
    <row r="11" spans="1:5" x14ac:dyDescent="0.3">
      <c r="A11" s="201" t="s">
        <v>211</v>
      </c>
      <c r="B11" s="226"/>
    </row>
    <row r="12" spans="1:5" x14ac:dyDescent="0.3">
      <c r="A12" s="201" t="s">
        <v>212</v>
      </c>
      <c r="B12" s="226"/>
    </row>
    <row r="13" spans="1:5" x14ac:dyDescent="0.3">
      <c r="A13" s="201" t="s">
        <v>213</v>
      </c>
      <c r="B13" s="226"/>
    </row>
    <row r="14" spans="1:5" x14ac:dyDescent="0.3">
      <c r="A14" s="213" t="s">
        <v>214</v>
      </c>
      <c r="B14" s="215">
        <f>SUM(B8:B13)</f>
        <v>0</v>
      </c>
    </row>
    <row r="15" spans="1:5" x14ac:dyDescent="0.3">
      <c r="A15" s="201" t="s">
        <v>215</v>
      </c>
      <c r="B15" s="226"/>
    </row>
    <row r="16" spans="1:5" x14ac:dyDescent="0.3">
      <c r="A16" s="213" t="s">
        <v>216</v>
      </c>
      <c r="B16" s="215">
        <f>+B14+B15</f>
        <v>0</v>
      </c>
    </row>
    <row r="17" spans="1:2" x14ac:dyDescent="0.3">
      <c r="A17" s="201" t="s">
        <v>217</v>
      </c>
      <c r="B17" s="226"/>
    </row>
    <row r="18" spans="1:2" x14ac:dyDescent="0.3">
      <c r="A18" s="201" t="s">
        <v>218</v>
      </c>
      <c r="B18" s="226"/>
    </row>
    <row r="19" spans="1:2" x14ac:dyDescent="0.3">
      <c r="A19" s="213" t="s">
        <v>219</v>
      </c>
      <c r="B19" s="216">
        <f>+B18+B17+B16+B6</f>
        <v>0</v>
      </c>
    </row>
    <row r="20" spans="1:2" x14ac:dyDescent="0.3">
      <c r="A20" s="217"/>
      <c r="B20" s="217"/>
    </row>
    <row r="21" spans="1:2" x14ac:dyDescent="0.3">
      <c r="A21" s="221" t="s">
        <v>220</v>
      </c>
      <c r="B21" s="223"/>
    </row>
    <row r="22" spans="1:2" x14ac:dyDescent="0.3">
      <c r="A22" s="213" t="s">
        <v>221</v>
      </c>
      <c r="B22" s="201"/>
    </row>
    <row r="23" spans="1:2" x14ac:dyDescent="0.3">
      <c r="A23" s="201" t="s">
        <v>222</v>
      </c>
      <c r="B23" s="227"/>
    </row>
    <row r="24" spans="1:2" x14ac:dyDescent="0.3">
      <c r="A24" s="201" t="s">
        <v>223</v>
      </c>
      <c r="B24" s="226"/>
    </row>
    <row r="25" spans="1:2" x14ac:dyDescent="0.3">
      <c r="A25" s="201" t="s">
        <v>224</v>
      </c>
      <c r="B25" s="226"/>
    </row>
    <row r="26" spans="1:2" x14ac:dyDescent="0.3">
      <c r="A26" s="213" t="s">
        <v>225</v>
      </c>
      <c r="B26" s="215">
        <f>SUM(B23:B25)</f>
        <v>0</v>
      </c>
    </row>
    <row r="27" spans="1:2" x14ac:dyDescent="0.3">
      <c r="A27" s="201" t="s">
        <v>226</v>
      </c>
      <c r="B27" s="226"/>
    </row>
    <row r="28" spans="1:2" x14ac:dyDescent="0.3">
      <c r="A28" s="201" t="s">
        <v>227</v>
      </c>
      <c r="B28" s="226"/>
    </row>
    <row r="29" spans="1:2" x14ac:dyDescent="0.3">
      <c r="A29" s="213" t="s">
        <v>228</v>
      </c>
      <c r="B29" s="215">
        <f>SUM(B26:B28)</f>
        <v>0</v>
      </c>
    </row>
    <row r="30" spans="1:2" x14ac:dyDescent="0.3">
      <c r="A30" s="221" t="s">
        <v>229</v>
      </c>
      <c r="B30" s="224"/>
    </row>
    <row r="31" spans="1:2" x14ac:dyDescent="0.3">
      <c r="A31" s="218" t="s">
        <v>230</v>
      </c>
      <c r="B31" s="226"/>
    </row>
    <row r="32" spans="1:2" x14ac:dyDescent="0.3">
      <c r="A32" s="218" t="s">
        <v>231</v>
      </c>
      <c r="B32" s="226">
        <v>0</v>
      </c>
    </row>
    <row r="33" spans="1:2" x14ac:dyDescent="0.3">
      <c r="A33" s="218" t="s">
        <v>232</v>
      </c>
      <c r="B33" s="226"/>
    </row>
    <row r="34" spans="1:2" x14ac:dyDescent="0.3">
      <c r="A34" s="218" t="s">
        <v>233</v>
      </c>
      <c r="B34" s="226"/>
    </row>
    <row r="35" spans="1:2" x14ac:dyDescent="0.3">
      <c r="A35" s="218" t="s">
        <v>234</v>
      </c>
      <c r="B35" s="226">
        <v>0</v>
      </c>
    </row>
    <row r="36" spans="1:2" x14ac:dyDescent="0.3">
      <c r="A36" s="218" t="s">
        <v>235</v>
      </c>
      <c r="B36" s="226"/>
    </row>
    <row r="37" spans="1:2" x14ac:dyDescent="0.3">
      <c r="A37" s="213" t="s">
        <v>236</v>
      </c>
      <c r="B37" s="215">
        <f>SUM(B31:B36)</f>
        <v>0</v>
      </c>
    </row>
    <row r="38" spans="1:2" x14ac:dyDescent="0.3">
      <c r="A38" s="213" t="s">
        <v>237</v>
      </c>
      <c r="B38" s="216">
        <f>+B37+B29</f>
        <v>0</v>
      </c>
    </row>
    <row r="39" spans="1:2" x14ac:dyDescent="0.3">
      <c r="B39" s="228" t="str">
        <f>IF(B19=B38,"","VERIFIQUE LOS NUMEROS LOS ACTIVOS NO CUADRAN CON DEUDAS MAS CAPITAL")</f>
        <v/>
      </c>
    </row>
    <row r="41" spans="1:2" x14ac:dyDescent="0.3">
      <c r="A41" s="236">
        <f>+A1</f>
        <v>0</v>
      </c>
    </row>
    <row r="42" spans="1:2" x14ac:dyDescent="0.3">
      <c r="A42" s="238" t="s">
        <v>267</v>
      </c>
    </row>
    <row r="43" spans="1:2" ht="5.4" customHeight="1" x14ac:dyDescent="0.3"/>
    <row r="44" spans="1:2" ht="15.6" x14ac:dyDescent="0.3">
      <c r="A44" s="211" t="s">
        <v>88</v>
      </c>
      <c r="B44" s="212" t="s">
        <v>204</v>
      </c>
    </row>
    <row r="45" spans="1:2" x14ac:dyDescent="0.3">
      <c r="A45" s="213" t="s">
        <v>238</v>
      </c>
      <c r="B45" s="201"/>
    </row>
    <row r="46" spans="1:2" x14ac:dyDescent="0.3">
      <c r="A46" s="201" t="s">
        <v>239</v>
      </c>
      <c r="B46" s="225"/>
    </row>
    <row r="47" spans="1:2" x14ac:dyDescent="0.3">
      <c r="A47" s="201" t="s">
        <v>240</v>
      </c>
      <c r="B47" s="226"/>
    </row>
    <row r="48" spans="1:2" x14ac:dyDescent="0.3">
      <c r="A48" s="201" t="s">
        <v>241</v>
      </c>
      <c r="B48" s="226"/>
    </row>
    <row r="49" spans="1:2" x14ac:dyDescent="0.3">
      <c r="A49" s="213" t="s">
        <v>242</v>
      </c>
      <c r="B49" s="215">
        <f>SUM(B46:B48)</f>
        <v>0</v>
      </c>
    </row>
    <row r="50" spans="1:2" x14ac:dyDescent="0.3">
      <c r="A50" s="213" t="s">
        <v>243</v>
      </c>
      <c r="B50" s="214"/>
    </row>
    <row r="51" spans="1:2" x14ac:dyDescent="0.3">
      <c r="A51" s="201" t="s">
        <v>244</v>
      </c>
      <c r="B51" s="226"/>
    </row>
    <row r="52" spans="1:2" x14ac:dyDescent="0.3">
      <c r="A52" s="201" t="s">
        <v>245</v>
      </c>
      <c r="B52" s="226"/>
    </row>
    <row r="53" spans="1:2" x14ac:dyDescent="0.3">
      <c r="A53" s="213" t="s">
        <v>246</v>
      </c>
      <c r="B53" s="215">
        <f>SUM(B51:B52)</f>
        <v>0</v>
      </c>
    </row>
    <row r="54" spans="1:2" x14ac:dyDescent="0.3">
      <c r="A54" s="213" t="s">
        <v>247</v>
      </c>
      <c r="B54" s="215">
        <f>+B49-B53</f>
        <v>0</v>
      </c>
    </row>
    <row r="55" spans="1:2" x14ac:dyDescent="0.3">
      <c r="A55" s="201" t="s">
        <v>248</v>
      </c>
      <c r="B55" s="226"/>
    </row>
    <row r="56" spans="1:2" x14ac:dyDescent="0.3">
      <c r="A56" s="213" t="s">
        <v>249</v>
      </c>
      <c r="B56" s="215">
        <f>+B54+B55</f>
        <v>0</v>
      </c>
    </row>
    <row r="57" spans="1:2" x14ac:dyDescent="0.3">
      <c r="A57" s="213" t="s">
        <v>250</v>
      </c>
      <c r="B57" s="229"/>
    </row>
    <row r="58" spans="1:2" x14ac:dyDescent="0.3">
      <c r="A58" s="201" t="s">
        <v>251</v>
      </c>
      <c r="B58" s="226"/>
    </row>
    <row r="59" spans="1:2" x14ac:dyDescent="0.3">
      <c r="A59" s="201" t="s">
        <v>252</v>
      </c>
      <c r="B59" s="226"/>
    </row>
    <row r="60" spans="1:2" x14ac:dyDescent="0.3">
      <c r="A60" s="201" t="s">
        <v>253</v>
      </c>
      <c r="B60" s="226"/>
    </row>
    <row r="61" spans="1:2" x14ac:dyDescent="0.3">
      <c r="A61" s="201" t="s">
        <v>254</v>
      </c>
      <c r="B61" s="226"/>
    </row>
    <row r="62" spans="1:2" x14ac:dyDescent="0.3">
      <c r="A62" s="213" t="s">
        <v>255</v>
      </c>
      <c r="B62" s="215">
        <f>SUM(B58:B61)</f>
        <v>0</v>
      </c>
    </row>
    <row r="63" spans="1:2" x14ac:dyDescent="0.3">
      <c r="A63" s="213" t="s">
        <v>256</v>
      </c>
      <c r="B63" s="215">
        <f>+B56-B62</f>
        <v>0</v>
      </c>
    </row>
    <row r="64" spans="1:2" x14ac:dyDescent="0.3">
      <c r="A64" s="201" t="s">
        <v>257</v>
      </c>
      <c r="B64" s="226"/>
    </row>
    <row r="65" spans="1:2" x14ac:dyDescent="0.3">
      <c r="A65" s="201" t="s">
        <v>258</v>
      </c>
      <c r="B65" s="226"/>
    </row>
    <row r="66" spans="1:2" ht="15.6" x14ac:dyDescent="0.3">
      <c r="A66" s="219" t="s">
        <v>259</v>
      </c>
      <c r="B66" s="220">
        <f>+B63-B64-B65</f>
        <v>0</v>
      </c>
    </row>
    <row r="67" spans="1:2" x14ac:dyDescent="0.3">
      <c r="B67" s="228" t="str">
        <f>IF(B66-B36=0,"","VERIFIQUE EL SOBRANTE O PERDIDA NETA YA QUE NO CONCUERDA CON LA INCLUIDA EN EL ESTADO DE SITUACION")</f>
        <v/>
      </c>
    </row>
  </sheetData>
  <sheetProtection password="CB0B" sheet="1" objects="1" scenarios="1"/>
  <pageMargins left="0.7" right="0.7" top="0.75" bottom="0.75" header="0.3" footer="0.3"/>
  <pageSetup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I7" sqref="I7"/>
    </sheetView>
  </sheetViews>
  <sheetFormatPr defaultRowHeight="14.4" x14ac:dyDescent="0.3"/>
  <cols>
    <col min="1" max="1" width="5" style="1" customWidth="1"/>
    <col min="2" max="2" width="79.88671875" style="6" customWidth="1"/>
    <col min="3" max="3" width="19.5546875" style="25" customWidth="1"/>
    <col min="4" max="4" width="1.5546875" style="28" customWidth="1"/>
    <col min="5" max="5" width="8.44140625" style="6" customWidth="1"/>
    <col min="8" max="8" width="37.6640625" customWidth="1"/>
    <col min="9" max="9" width="19.88671875" customWidth="1"/>
  </cols>
  <sheetData>
    <row r="1" spans="1:9" ht="20.399999999999999" x14ac:dyDescent="0.35">
      <c r="B1" s="269" t="s">
        <v>0</v>
      </c>
      <c r="C1" s="269"/>
      <c r="D1" s="2"/>
      <c r="E1" s="3"/>
    </row>
    <row r="2" spans="1:9" ht="21" thickBot="1" x14ac:dyDescent="0.4">
      <c r="B2" s="270" t="s">
        <v>1</v>
      </c>
      <c r="C2" s="270"/>
      <c r="D2" s="2"/>
      <c r="E2" s="4"/>
    </row>
    <row r="3" spans="1:9" ht="20.399999999999999" x14ac:dyDescent="0.35">
      <c r="B3" s="75"/>
      <c r="C3" s="75"/>
      <c r="D3" s="2"/>
      <c r="E3" s="4"/>
    </row>
    <row r="4" spans="1:9" ht="18.600000000000001" x14ac:dyDescent="0.45">
      <c r="A4" s="5"/>
      <c r="B4" s="271" t="s">
        <v>2</v>
      </c>
      <c r="C4" s="271"/>
      <c r="D4" s="2"/>
      <c r="G4" s="45">
        <v>1.4</v>
      </c>
      <c r="H4" s="272" t="s">
        <v>158</v>
      </c>
      <c r="I4" s="272"/>
    </row>
    <row r="5" spans="1:9" x14ac:dyDescent="0.3">
      <c r="B5" s="7" t="s">
        <v>3</v>
      </c>
      <c r="C5" s="8" t="s">
        <v>4</v>
      </c>
      <c r="D5" s="2"/>
      <c r="E5" s="9" t="s">
        <v>5</v>
      </c>
      <c r="G5" s="40"/>
      <c r="H5" s="39" t="s">
        <v>83</v>
      </c>
      <c r="I5" s="39" t="s">
        <v>92</v>
      </c>
    </row>
    <row r="6" spans="1:9" x14ac:dyDescent="0.3">
      <c r="A6" s="1">
        <v>1</v>
      </c>
      <c r="B6" s="10" t="s">
        <v>183</v>
      </c>
      <c r="C6" s="145"/>
      <c r="D6" s="2"/>
      <c r="E6" s="11" t="s">
        <v>6</v>
      </c>
      <c r="G6" s="40"/>
      <c r="H6" s="51" t="s">
        <v>159</v>
      </c>
      <c r="I6" s="151"/>
    </row>
    <row r="7" spans="1:9" x14ac:dyDescent="0.3">
      <c r="B7" s="12" t="s">
        <v>7</v>
      </c>
      <c r="C7" s="149"/>
      <c r="D7" s="2"/>
      <c r="E7" s="13"/>
      <c r="G7" s="40"/>
      <c r="H7" s="53" t="s">
        <v>160</v>
      </c>
      <c r="I7" s="152"/>
    </row>
    <row r="8" spans="1:9" x14ac:dyDescent="0.3">
      <c r="A8" s="1">
        <v>1.1000000000000001</v>
      </c>
      <c r="B8" s="14" t="s">
        <v>184</v>
      </c>
      <c r="C8" s="150"/>
      <c r="D8" s="2"/>
      <c r="E8" s="15" t="s">
        <v>6</v>
      </c>
      <c r="G8" s="40"/>
      <c r="H8" s="40"/>
      <c r="I8" s="124"/>
    </row>
    <row r="9" spans="1:9" ht="15.6" x14ac:dyDescent="0.3">
      <c r="A9" s="1">
        <v>1.2</v>
      </c>
      <c r="B9" s="16" t="s">
        <v>185</v>
      </c>
      <c r="C9" s="146"/>
      <c r="D9" s="2"/>
      <c r="E9" s="17" t="s">
        <v>8</v>
      </c>
      <c r="G9" s="40"/>
      <c r="H9" s="43" t="s">
        <v>161</v>
      </c>
      <c r="I9" s="55">
        <f>I6-I7</f>
        <v>0</v>
      </c>
    </row>
    <row r="10" spans="1:9" x14ac:dyDescent="0.3">
      <c r="B10" s="12" t="s">
        <v>9</v>
      </c>
      <c r="C10" s="149"/>
      <c r="D10" s="2"/>
      <c r="E10" s="18"/>
    </row>
    <row r="11" spans="1:9" x14ac:dyDescent="0.3">
      <c r="B11" s="13" t="s">
        <v>10</v>
      </c>
      <c r="C11" s="147"/>
      <c r="D11" s="2"/>
      <c r="E11" s="19"/>
    </row>
    <row r="12" spans="1:9" x14ac:dyDescent="0.3">
      <c r="A12" s="1">
        <v>1.3</v>
      </c>
      <c r="B12" s="12" t="s">
        <v>11</v>
      </c>
      <c r="C12" s="146"/>
      <c r="D12" s="2"/>
      <c r="E12" s="11" t="s">
        <v>6</v>
      </c>
    </row>
    <row r="13" spans="1:9" x14ac:dyDescent="0.3">
      <c r="B13" s="20" t="s">
        <v>12</v>
      </c>
      <c r="C13" s="148"/>
      <c r="D13" s="2"/>
      <c r="E13" s="21"/>
    </row>
    <row r="14" spans="1:9" ht="15" thickBot="1" x14ac:dyDescent="0.35">
      <c r="B14" s="22" t="s">
        <v>13</v>
      </c>
      <c r="C14" s="23">
        <f>SUM(C6:C13)</f>
        <v>0</v>
      </c>
      <c r="D14" s="2"/>
      <c r="E14" s="24"/>
    </row>
    <row r="15" spans="1:9" ht="15" thickTop="1" x14ac:dyDescent="0.3"/>
  </sheetData>
  <sheetProtection password="C8CB" sheet="1" objects="1" scenarios="1" selectLockedCells="1"/>
  <mergeCells count="4">
    <mergeCell ref="B1:C1"/>
    <mergeCell ref="B2:C2"/>
    <mergeCell ref="B4:C4"/>
    <mergeCell ref="H4:I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
  <sheetViews>
    <sheetView zoomScale="90" zoomScaleNormal="90" workbookViewId="0">
      <selection activeCell="H6" sqref="H6"/>
    </sheetView>
  </sheetViews>
  <sheetFormatPr defaultRowHeight="14.4" x14ac:dyDescent="0.3"/>
  <cols>
    <col min="1" max="1" width="5" style="1" customWidth="1"/>
    <col min="2" max="2" width="79.88671875" style="6" customWidth="1"/>
    <col min="3" max="3" width="19.5546875" style="25" customWidth="1"/>
    <col min="4" max="4" width="1.5546875" style="28" customWidth="1"/>
    <col min="5" max="5" width="8.44140625" style="6" customWidth="1"/>
    <col min="6" max="6" width="9.109375" style="40"/>
    <col min="7" max="7" width="56.109375" style="40" customWidth="1"/>
    <col min="8" max="8" width="15" style="40" customWidth="1"/>
    <col min="9" max="9" width="40.5546875" style="40" customWidth="1"/>
    <col min="10" max="10" width="9.109375" style="40"/>
    <col min="11" max="11" width="47" style="40" customWidth="1"/>
    <col min="12" max="12" width="15" style="40" customWidth="1"/>
  </cols>
  <sheetData>
    <row r="1" spans="1:13" ht="20.399999999999999" x14ac:dyDescent="0.35">
      <c r="B1" s="269" t="s">
        <v>0</v>
      </c>
      <c r="C1" s="269"/>
      <c r="D1" s="2"/>
      <c r="E1" s="3"/>
      <c r="K1" s="48"/>
      <c r="L1" s="48"/>
    </row>
    <row r="2" spans="1:13" ht="21" thickBot="1" x14ac:dyDescent="0.4">
      <c r="B2" s="270" t="s">
        <v>1</v>
      </c>
      <c r="C2" s="270"/>
      <c r="D2" s="2"/>
      <c r="E2" s="4"/>
      <c r="K2" s="48"/>
      <c r="L2" s="48"/>
    </row>
    <row r="3" spans="1:13" ht="20.399999999999999" x14ac:dyDescent="0.35">
      <c r="B3" s="75"/>
      <c r="C3" s="75"/>
      <c r="D3" s="2"/>
      <c r="E3" s="4"/>
      <c r="K3" s="48"/>
      <c r="L3" s="48"/>
    </row>
    <row r="4" spans="1:13" ht="18.600000000000001" x14ac:dyDescent="0.45">
      <c r="A4" s="5"/>
      <c r="B4" s="271" t="s">
        <v>14</v>
      </c>
      <c r="C4" s="271"/>
      <c r="D4" s="2"/>
      <c r="F4" s="45">
        <v>2.2999999999999998</v>
      </c>
      <c r="G4" s="272" t="s">
        <v>91</v>
      </c>
      <c r="H4" s="272"/>
      <c r="J4" s="168"/>
      <c r="K4" s="273"/>
      <c r="L4" s="273"/>
    </row>
    <row r="5" spans="1:13" x14ac:dyDescent="0.3">
      <c r="B5" s="7" t="s">
        <v>15</v>
      </c>
      <c r="C5" s="8" t="s">
        <v>4</v>
      </c>
      <c r="D5" s="2"/>
      <c r="E5" s="9" t="s">
        <v>5</v>
      </c>
      <c r="G5" s="39" t="s">
        <v>83</v>
      </c>
      <c r="H5" s="39" t="s">
        <v>92</v>
      </c>
      <c r="J5" s="169"/>
      <c r="K5" s="170"/>
      <c r="L5" s="170"/>
    </row>
    <row r="6" spans="1:13" x14ac:dyDescent="0.3">
      <c r="A6" s="1">
        <v>2</v>
      </c>
      <c r="B6" s="14" t="s">
        <v>186</v>
      </c>
      <c r="C6" s="202">
        <f>+'INFORMACION FINANCIERA'!B58</f>
        <v>0</v>
      </c>
      <c r="D6" s="2"/>
      <c r="E6" s="26" t="s">
        <v>16</v>
      </c>
      <c r="G6" s="51" t="s">
        <v>94</v>
      </c>
      <c r="H6" s="151"/>
      <c r="I6" s="44"/>
      <c r="J6" s="169"/>
      <c r="K6" s="171"/>
      <c r="L6" s="172"/>
    </row>
    <row r="7" spans="1:13" ht="15.6" x14ac:dyDescent="0.3">
      <c r="A7" s="1">
        <v>2.1</v>
      </c>
      <c r="B7" s="16" t="s">
        <v>187</v>
      </c>
      <c r="C7" s="146"/>
      <c r="D7" s="2"/>
      <c r="E7" s="11" t="s">
        <v>6</v>
      </c>
      <c r="G7" s="53" t="s">
        <v>189</v>
      </c>
      <c r="H7" s="152"/>
      <c r="I7" s="44"/>
      <c r="K7" s="165"/>
      <c r="L7" s="166"/>
    </row>
    <row r="8" spans="1:13" x14ac:dyDescent="0.3">
      <c r="B8" s="12" t="s">
        <v>17</v>
      </c>
      <c r="C8" s="149"/>
      <c r="D8" s="2"/>
      <c r="E8" s="18"/>
      <c r="I8" s="44"/>
      <c r="K8" s="165"/>
      <c r="L8" s="166"/>
    </row>
    <row r="9" spans="1:13" x14ac:dyDescent="0.3">
      <c r="B9" s="13" t="s">
        <v>18</v>
      </c>
      <c r="C9" s="147"/>
      <c r="D9" s="2"/>
      <c r="E9" s="18"/>
      <c r="G9" s="43" t="s">
        <v>89</v>
      </c>
      <c r="H9" s="52" t="e">
        <f>H6/H7</f>
        <v>#DIV/0!</v>
      </c>
      <c r="I9" s="237" t="s">
        <v>265</v>
      </c>
      <c r="K9" s="48"/>
      <c r="L9" s="49"/>
      <c r="M9" s="49"/>
    </row>
    <row r="10" spans="1:13" x14ac:dyDescent="0.3">
      <c r="A10" s="1">
        <v>2.2000000000000002</v>
      </c>
      <c r="B10" s="12" t="s">
        <v>188</v>
      </c>
      <c r="C10" s="146"/>
      <c r="D10" s="2"/>
      <c r="E10" s="11" t="s">
        <v>6</v>
      </c>
      <c r="H10"/>
      <c r="I10"/>
      <c r="K10" s="48"/>
      <c r="L10" s="48"/>
      <c r="M10" s="49"/>
    </row>
    <row r="11" spans="1:13" x14ac:dyDescent="0.3">
      <c r="B11" s="12" t="s">
        <v>19</v>
      </c>
      <c r="C11" s="149"/>
      <c r="D11" s="2"/>
      <c r="E11" s="27"/>
      <c r="I11" s="44"/>
      <c r="K11" s="48"/>
      <c r="L11" s="48"/>
      <c r="M11" s="49"/>
    </row>
    <row r="12" spans="1:13" x14ac:dyDescent="0.3">
      <c r="B12" s="20" t="s">
        <v>20</v>
      </c>
      <c r="C12" s="147"/>
      <c r="D12" s="2"/>
      <c r="E12" s="21"/>
      <c r="I12" s="44"/>
      <c r="K12" s="48"/>
      <c r="L12" s="167"/>
      <c r="M12" s="49"/>
    </row>
    <row r="13" spans="1:13" ht="15" thickBot="1" x14ac:dyDescent="0.35">
      <c r="B13" s="22" t="s">
        <v>21</v>
      </c>
      <c r="C13" s="23">
        <f>SUM(C6:C12)</f>
        <v>0</v>
      </c>
      <c r="D13" s="2"/>
      <c r="E13" s="24"/>
      <c r="H13" s="44"/>
      <c r="I13" s="44"/>
      <c r="K13" s="48"/>
      <c r="L13" s="48"/>
      <c r="M13" s="49"/>
    </row>
    <row r="14" spans="1:13" ht="15" thickTop="1" x14ac:dyDescent="0.3">
      <c r="I14" s="44"/>
      <c r="K14" s="48"/>
      <c r="L14" s="48"/>
    </row>
    <row r="15" spans="1:13" x14ac:dyDescent="0.3">
      <c r="I15" s="44"/>
      <c r="K15" s="48"/>
      <c r="L15" s="48"/>
    </row>
    <row r="16" spans="1:13" x14ac:dyDescent="0.3">
      <c r="I16" s="44"/>
      <c r="L16" s="44"/>
    </row>
    <row r="17" spans="8:12" x14ac:dyDescent="0.3">
      <c r="H17" s="44"/>
      <c r="I17" s="44"/>
      <c r="L17" s="44"/>
    </row>
    <row r="18" spans="8:12" x14ac:dyDescent="0.3">
      <c r="H18" s="44"/>
      <c r="L18" s="44"/>
    </row>
    <row r="19" spans="8:12" x14ac:dyDescent="0.3">
      <c r="H19" s="44"/>
    </row>
    <row r="21" spans="8:12" x14ac:dyDescent="0.3">
      <c r="I21" s="44"/>
      <c r="L21" s="44"/>
    </row>
    <row r="22" spans="8:12" x14ac:dyDescent="0.3">
      <c r="H22" s="44"/>
      <c r="I22" s="44"/>
    </row>
    <row r="23" spans="8:12" x14ac:dyDescent="0.3">
      <c r="I23" s="44"/>
    </row>
    <row r="25" spans="8:12" x14ac:dyDescent="0.3">
      <c r="L25" s="44"/>
    </row>
    <row r="26" spans="8:12" x14ac:dyDescent="0.3">
      <c r="H26" s="44"/>
      <c r="I26" s="44"/>
      <c r="L26" s="44"/>
    </row>
    <row r="27" spans="8:12" x14ac:dyDescent="0.3">
      <c r="H27" s="44"/>
      <c r="L27" s="44"/>
    </row>
    <row r="28" spans="8:12" x14ac:dyDescent="0.3">
      <c r="H28" s="44"/>
      <c r="L28" s="44"/>
    </row>
    <row r="29" spans="8:12" x14ac:dyDescent="0.3">
      <c r="H29" s="44"/>
    </row>
    <row r="30" spans="8:12" x14ac:dyDescent="0.3">
      <c r="I30" s="44"/>
    </row>
    <row r="31" spans="8:12" x14ac:dyDescent="0.3">
      <c r="I31" s="44"/>
    </row>
    <row r="32" spans="8:12" x14ac:dyDescent="0.3">
      <c r="I32" s="44"/>
    </row>
    <row r="33" spans="8:12" x14ac:dyDescent="0.3">
      <c r="I33" s="44"/>
    </row>
    <row r="37" spans="8:12" x14ac:dyDescent="0.3">
      <c r="L37" s="44"/>
    </row>
    <row r="38" spans="8:12" x14ac:dyDescent="0.3">
      <c r="H38" s="44"/>
    </row>
    <row r="41" spans="8:12" x14ac:dyDescent="0.3">
      <c r="L41" s="44"/>
    </row>
    <row r="42" spans="8:12" x14ac:dyDescent="0.3">
      <c r="H42" s="44"/>
      <c r="I42" s="44"/>
      <c r="L42" s="44"/>
    </row>
    <row r="43" spans="8:12" x14ac:dyDescent="0.3">
      <c r="H43" s="44"/>
      <c r="L43" s="44"/>
    </row>
    <row r="44" spans="8:12" x14ac:dyDescent="0.3">
      <c r="H44" s="44"/>
      <c r="L44" s="44"/>
    </row>
    <row r="45" spans="8:12" x14ac:dyDescent="0.3">
      <c r="H45" s="44"/>
    </row>
    <row r="46" spans="8:12" x14ac:dyDescent="0.3">
      <c r="I46" s="44"/>
    </row>
    <row r="47" spans="8:12" x14ac:dyDescent="0.3">
      <c r="I47" s="44"/>
    </row>
    <row r="48" spans="8:12" x14ac:dyDescent="0.3">
      <c r="I48" s="44"/>
    </row>
    <row r="49" spans="9:9" x14ac:dyDescent="0.3">
      <c r="I49" s="44"/>
    </row>
  </sheetData>
  <sheetProtection password="CB0B" sheet="1" objects="1" scenarios="1" selectLockedCells="1"/>
  <mergeCells count="5">
    <mergeCell ref="K4:L4"/>
    <mergeCell ref="B1:C1"/>
    <mergeCell ref="B2:C2"/>
    <mergeCell ref="B4:C4"/>
    <mergeCell ref="G4:H4"/>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5"/>
  <sheetViews>
    <sheetView topLeftCell="A3" workbookViewId="0">
      <selection activeCell="I15" sqref="I15"/>
    </sheetView>
  </sheetViews>
  <sheetFormatPr defaultRowHeight="14.4" x14ac:dyDescent="0.3"/>
  <cols>
    <col min="1" max="1" width="5" style="1" customWidth="1"/>
    <col min="2" max="2" width="79.88671875" style="6" customWidth="1"/>
    <col min="3" max="3" width="19.5546875" style="25" customWidth="1"/>
    <col min="4" max="4" width="1.5546875" style="28" customWidth="1"/>
    <col min="5" max="6" width="8.44140625" style="6" customWidth="1"/>
    <col min="7" max="7" width="9.109375" style="40"/>
    <col min="8" max="8" width="41.6640625" style="40" customWidth="1"/>
    <col min="9" max="9" width="15" style="40" customWidth="1"/>
  </cols>
  <sheetData>
    <row r="1" spans="1:9" ht="20.399999999999999" x14ac:dyDescent="0.35">
      <c r="B1" s="269" t="s">
        <v>0</v>
      </c>
      <c r="C1" s="269"/>
      <c r="D1" s="2"/>
      <c r="E1" s="3"/>
      <c r="F1" s="3"/>
    </row>
    <row r="2" spans="1:9" ht="21" thickBot="1" x14ac:dyDescent="0.4">
      <c r="B2" s="270" t="s">
        <v>1</v>
      </c>
      <c r="C2" s="270"/>
      <c r="D2" s="2"/>
      <c r="E2" s="4"/>
      <c r="F2" s="4"/>
      <c r="I2" s="44"/>
    </row>
    <row r="3" spans="1:9" ht="20.399999999999999" x14ac:dyDescent="0.35">
      <c r="B3" s="75"/>
      <c r="C3" s="75"/>
      <c r="D3" s="2"/>
      <c r="E3" s="4"/>
      <c r="F3" s="4"/>
      <c r="I3" s="44"/>
    </row>
    <row r="4" spans="1:9" ht="18.600000000000001" x14ac:dyDescent="0.45">
      <c r="A4" s="5"/>
      <c r="B4" s="271" t="s">
        <v>22</v>
      </c>
      <c r="C4" s="271"/>
      <c r="D4" s="2"/>
      <c r="H4" s="274" t="s">
        <v>90</v>
      </c>
      <c r="I4" s="274"/>
    </row>
    <row r="5" spans="1:9" ht="15.6" x14ac:dyDescent="0.3">
      <c r="B5" s="7" t="s">
        <v>23</v>
      </c>
      <c r="C5" s="8" t="s">
        <v>4</v>
      </c>
      <c r="D5" s="2"/>
      <c r="E5" s="9" t="s">
        <v>5</v>
      </c>
      <c r="F5" s="76"/>
      <c r="G5" s="46"/>
      <c r="H5" s="128" t="s">
        <v>88</v>
      </c>
      <c r="I5" s="128" t="s">
        <v>162</v>
      </c>
    </row>
    <row r="6" spans="1:9" x14ac:dyDescent="0.3">
      <c r="A6" s="1">
        <v>3</v>
      </c>
      <c r="B6" s="14" t="s">
        <v>24</v>
      </c>
      <c r="C6" s="202">
        <f>+'INFORMACION FINANCIERA'!B64</f>
        <v>0</v>
      </c>
      <c r="D6" s="2"/>
      <c r="E6" s="26" t="s">
        <v>16</v>
      </c>
      <c r="F6" s="77"/>
      <c r="G6" s="46">
        <v>3.7</v>
      </c>
      <c r="H6" s="126" t="s">
        <v>190</v>
      </c>
      <c r="I6" s="153"/>
    </row>
    <row r="7" spans="1:9" x14ac:dyDescent="0.3">
      <c r="A7" s="1">
        <v>3.1</v>
      </c>
      <c r="B7" s="13" t="s">
        <v>25</v>
      </c>
      <c r="C7" s="191">
        <f>+'INFORMACION FINANCIERA'!B65</f>
        <v>0</v>
      </c>
      <c r="D7" s="2"/>
      <c r="E7" s="15" t="s">
        <v>6</v>
      </c>
      <c r="F7" s="78"/>
      <c r="G7" s="46">
        <f t="shared" ref="G7:G14" si="0">G6+0.01</f>
        <v>3.71</v>
      </c>
      <c r="H7" s="127" t="s">
        <v>191</v>
      </c>
      <c r="I7" s="154"/>
    </row>
    <row r="8" spans="1:9" x14ac:dyDescent="0.3">
      <c r="A8" s="1">
        <v>3.2</v>
      </c>
      <c r="B8" s="13" t="s">
        <v>26</v>
      </c>
      <c r="C8" s="148"/>
      <c r="D8" s="2"/>
      <c r="E8" s="15" t="s">
        <v>6</v>
      </c>
      <c r="F8" s="78"/>
      <c r="G8" s="46">
        <f t="shared" si="0"/>
        <v>3.7199999999999998</v>
      </c>
      <c r="H8" s="127" t="s">
        <v>192</v>
      </c>
      <c r="I8" s="154"/>
    </row>
    <row r="9" spans="1:9" x14ac:dyDescent="0.3">
      <c r="A9" s="1">
        <v>3.3</v>
      </c>
      <c r="B9" s="13" t="s">
        <v>27</v>
      </c>
      <c r="C9" s="148"/>
      <c r="D9" s="2"/>
      <c r="E9" s="15" t="s">
        <v>6</v>
      </c>
      <c r="F9" s="78"/>
      <c r="G9" s="46">
        <f t="shared" si="0"/>
        <v>3.7299999999999995</v>
      </c>
      <c r="H9" s="127" t="s">
        <v>193</v>
      </c>
      <c r="I9" s="154"/>
    </row>
    <row r="10" spans="1:9" x14ac:dyDescent="0.3">
      <c r="A10" s="1">
        <v>3.4</v>
      </c>
      <c r="B10" s="12" t="s">
        <v>28</v>
      </c>
      <c r="C10" s="149"/>
      <c r="D10" s="2"/>
      <c r="E10" s="125" t="s">
        <v>70</v>
      </c>
      <c r="F10" s="74"/>
      <c r="G10" s="46">
        <f t="shared" si="0"/>
        <v>3.7399999999999993</v>
      </c>
      <c r="H10" s="127" t="s">
        <v>84</v>
      </c>
      <c r="I10" s="154"/>
    </row>
    <row r="11" spans="1:9" ht="15.6" x14ac:dyDescent="0.3">
      <c r="A11" s="1">
        <v>3.5</v>
      </c>
      <c r="B11" s="14" t="s">
        <v>29</v>
      </c>
      <c r="C11" s="150"/>
      <c r="D11" s="2"/>
      <c r="E11" s="29" t="s">
        <v>8</v>
      </c>
      <c r="F11" s="79"/>
      <c r="G11" s="46">
        <f t="shared" si="0"/>
        <v>3.7499999999999991</v>
      </c>
      <c r="H11" s="127" t="s">
        <v>93</v>
      </c>
      <c r="I11" s="154"/>
    </row>
    <row r="12" spans="1:9" x14ac:dyDescent="0.3">
      <c r="A12" s="1">
        <v>3.6</v>
      </c>
      <c r="B12" s="12" t="s">
        <v>30</v>
      </c>
      <c r="C12" s="146"/>
      <c r="D12" s="2"/>
      <c r="E12" s="11" t="s">
        <v>6</v>
      </c>
      <c r="F12" s="78"/>
      <c r="G12" s="46">
        <f t="shared" si="0"/>
        <v>3.7599999999999989</v>
      </c>
      <c r="H12" s="127" t="s">
        <v>85</v>
      </c>
      <c r="I12" s="154"/>
    </row>
    <row r="13" spans="1:9" x14ac:dyDescent="0.3">
      <c r="B13" s="12" t="s">
        <v>31</v>
      </c>
      <c r="C13" s="149"/>
      <c r="D13" s="2"/>
      <c r="E13" s="30"/>
      <c r="F13" s="80"/>
      <c r="G13" s="46">
        <f t="shared" si="0"/>
        <v>3.7699999999999987</v>
      </c>
      <c r="H13" s="127" t="s">
        <v>86</v>
      </c>
      <c r="I13" s="154"/>
    </row>
    <row r="14" spans="1:9" x14ac:dyDescent="0.3">
      <c r="B14" s="12" t="s">
        <v>32</v>
      </c>
      <c r="C14" s="146"/>
      <c r="D14" s="2"/>
      <c r="E14" s="30"/>
      <c r="F14" s="80"/>
      <c r="G14" s="46">
        <f t="shared" si="0"/>
        <v>3.7799999999999985</v>
      </c>
      <c r="H14" s="48" t="s">
        <v>87</v>
      </c>
      <c r="I14" s="154"/>
    </row>
    <row r="15" spans="1:9" x14ac:dyDescent="0.3">
      <c r="B15" s="20" t="s">
        <v>33</v>
      </c>
      <c r="C15" s="147"/>
      <c r="D15" s="2"/>
      <c r="E15" s="31"/>
      <c r="F15" s="80"/>
      <c r="G15" s="46"/>
      <c r="H15" s="48"/>
      <c r="I15" s="178"/>
    </row>
    <row r="16" spans="1:9" ht="15" thickBot="1" x14ac:dyDescent="0.35">
      <c r="B16" s="22" t="s">
        <v>34</v>
      </c>
      <c r="C16" s="231">
        <f>SUM(C6:C15)</f>
        <v>0</v>
      </c>
      <c r="D16" s="2"/>
      <c r="E16" s="24"/>
      <c r="F16" s="24"/>
    </row>
    <row r="17" spans="8:9" ht="15" thickTop="1" x14ac:dyDescent="0.3"/>
    <row r="23" spans="8:9" x14ac:dyDescent="0.3">
      <c r="H23" s="50"/>
    </row>
    <row r="26" spans="8:9" x14ac:dyDescent="0.3">
      <c r="I26" s="44"/>
    </row>
    <row r="27" spans="8:9" x14ac:dyDescent="0.3">
      <c r="I27" s="44"/>
    </row>
    <row r="28" spans="8:9" x14ac:dyDescent="0.3">
      <c r="I28" s="44"/>
    </row>
    <row r="29" spans="8:9" x14ac:dyDescent="0.3">
      <c r="I29" s="44"/>
    </row>
    <row r="38" spans="9:9" x14ac:dyDescent="0.3">
      <c r="I38" s="44"/>
    </row>
    <row r="42" spans="9:9" x14ac:dyDescent="0.3">
      <c r="I42" s="44"/>
    </row>
    <row r="43" spans="9:9" x14ac:dyDescent="0.3">
      <c r="I43" s="44"/>
    </row>
    <row r="44" spans="9:9" x14ac:dyDescent="0.3">
      <c r="I44" s="44"/>
    </row>
    <row r="45" spans="9:9" x14ac:dyDescent="0.3">
      <c r="I45" s="44"/>
    </row>
  </sheetData>
  <sheetProtection password="CB0B" sheet="1" objects="1" scenarios="1"/>
  <mergeCells count="4">
    <mergeCell ref="H4:I4"/>
    <mergeCell ref="B1:C1"/>
    <mergeCell ref="B2:C2"/>
    <mergeCell ref="B4:C4"/>
  </mergeCells>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workbookViewId="0">
      <selection activeCell="C9" sqref="C9"/>
    </sheetView>
  </sheetViews>
  <sheetFormatPr defaultRowHeight="14.4" x14ac:dyDescent="0.3"/>
  <cols>
    <col min="1" max="1" width="5" style="1" customWidth="1"/>
    <col min="2" max="2" width="79.88671875" style="6" customWidth="1"/>
    <col min="3" max="3" width="19.5546875" style="25" customWidth="1"/>
    <col min="4" max="4" width="1.5546875" style="28" customWidth="1"/>
    <col min="5" max="5" width="8.44140625" style="6" customWidth="1"/>
    <col min="8" max="8" width="34.109375" customWidth="1"/>
    <col min="9" max="9" width="20.33203125" customWidth="1"/>
    <col min="10" max="10" width="11.5546875" customWidth="1"/>
  </cols>
  <sheetData>
    <row r="1" spans="1:11" ht="20.399999999999999" x14ac:dyDescent="0.35">
      <c r="B1" s="269" t="s">
        <v>0</v>
      </c>
      <c r="C1" s="269"/>
      <c r="D1" s="2"/>
      <c r="E1" s="3"/>
    </row>
    <row r="2" spans="1:11" ht="21" thickBot="1" x14ac:dyDescent="0.4">
      <c r="B2" s="270" t="s">
        <v>1</v>
      </c>
      <c r="C2" s="270"/>
      <c r="D2" s="2"/>
      <c r="E2" s="4"/>
    </row>
    <row r="3" spans="1:11" ht="20.399999999999999" x14ac:dyDescent="0.35">
      <c r="B3" s="75"/>
      <c r="C3" s="75"/>
      <c r="D3" s="2"/>
      <c r="E3" s="4"/>
    </row>
    <row r="4" spans="1:11" ht="18.600000000000001" x14ac:dyDescent="0.45">
      <c r="A4" s="5"/>
      <c r="B4" s="271" t="s">
        <v>35</v>
      </c>
      <c r="C4" s="271"/>
      <c r="D4" s="2"/>
      <c r="G4" s="179"/>
      <c r="H4" s="275"/>
      <c r="I4" s="275"/>
      <c r="J4" s="40"/>
    </row>
    <row r="5" spans="1:11" x14ac:dyDescent="0.3">
      <c r="B5" s="7" t="s">
        <v>36</v>
      </c>
      <c r="C5" s="8" t="s">
        <v>4</v>
      </c>
      <c r="D5" s="2"/>
      <c r="E5" s="9" t="s">
        <v>5</v>
      </c>
      <c r="G5" s="179"/>
      <c r="H5" s="170"/>
      <c r="I5" s="170"/>
      <c r="J5" s="169"/>
      <c r="K5" s="184"/>
    </row>
    <row r="6" spans="1:11" x14ac:dyDescent="0.3">
      <c r="A6" s="1">
        <v>4</v>
      </c>
      <c r="B6" s="10" t="s">
        <v>37</v>
      </c>
      <c r="C6" s="232">
        <f>+'INFORMACION FINANCIERA'!B27</f>
        <v>0</v>
      </c>
      <c r="D6" s="2"/>
      <c r="E6" s="15" t="s">
        <v>6</v>
      </c>
      <c r="G6" s="179"/>
      <c r="H6" s="48"/>
      <c r="I6" s="166"/>
      <c r="J6" s="40"/>
    </row>
    <row r="7" spans="1:11" x14ac:dyDescent="0.3">
      <c r="A7" s="1">
        <v>4.0999999999999996</v>
      </c>
      <c r="B7" s="10" t="s">
        <v>38</v>
      </c>
      <c r="C7" s="156"/>
      <c r="D7" s="2"/>
      <c r="E7" s="11" t="s">
        <v>6</v>
      </c>
      <c r="G7" s="179"/>
      <c r="H7" s="48"/>
      <c r="I7" s="166"/>
      <c r="J7" s="40"/>
    </row>
    <row r="8" spans="1:11" x14ac:dyDescent="0.3">
      <c r="B8" s="12" t="s">
        <v>39</v>
      </c>
      <c r="C8" s="155"/>
      <c r="D8" s="2"/>
      <c r="E8" s="13"/>
      <c r="G8" s="179"/>
      <c r="H8" s="180"/>
      <c r="I8" s="181"/>
      <c r="J8" s="40"/>
    </row>
    <row r="9" spans="1:11" x14ac:dyDescent="0.3">
      <c r="A9" s="1">
        <v>4.2</v>
      </c>
      <c r="B9" s="10" t="s">
        <v>40</v>
      </c>
      <c r="C9" s="157"/>
      <c r="D9" s="2"/>
      <c r="E9" s="11" t="s">
        <v>6</v>
      </c>
      <c r="G9" s="179"/>
      <c r="H9" s="48"/>
      <c r="I9" s="167"/>
      <c r="J9" s="40"/>
    </row>
    <row r="10" spans="1:11" ht="15.6" x14ac:dyDescent="0.3">
      <c r="B10" s="32" t="s">
        <v>41</v>
      </c>
      <c r="C10" s="147"/>
      <c r="D10" s="2"/>
      <c r="E10" s="33"/>
      <c r="G10" s="182"/>
      <c r="H10" s="48"/>
      <c r="I10" s="183"/>
      <c r="J10" s="185"/>
    </row>
    <row r="11" spans="1:11" ht="15" thickBot="1" x14ac:dyDescent="0.35">
      <c r="B11" s="22" t="s">
        <v>42</v>
      </c>
      <c r="C11" s="23">
        <f>C9-(C6+C7)</f>
        <v>0</v>
      </c>
      <c r="D11" s="2"/>
      <c r="E11" s="24"/>
      <c r="G11" s="49"/>
      <c r="H11" s="49"/>
      <c r="I11" s="49"/>
    </row>
    <row r="12" spans="1:11" ht="15" thickTop="1" x14ac:dyDescent="0.3">
      <c r="G12" s="49"/>
      <c r="H12" s="49"/>
      <c r="I12" s="49"/>
    </row>
  </sheetData>
  <sheetProtection password="CB0B" sheet="1" objects="1" scenarios="1"/>
  <mergeCells count="4">
    <mergeCell ref="B1:C1"/>
    <mergeCell ref="B2:C2"/>
    <mergeCell ref="B4:C4"/>
    <mergeCell ref="H4:I4"/>
  </mergeCells>
  <pageMargins left="0.7" right="0.7" top="0.75" bottom="0.7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H12" sqref="H12"/>
    </sheetView>
  </sheetViews>
  <sheetFormatPr defaultRowHeight="14.4" x14ac:dyDescent="0.3"/>
  <cols>
    <col min="1" max="1" width="5" style="1" customWidth="1"/>
    <col min="2" max="2" width="79.88671875" style="6" customWidth="1"/>
    <col min="3" max="3" width="19.5546875" style="25" customWidth="1"/>
    <col min="4" max="4" width="1.5546875" style="28" customWidth="1"/>
    <col min="5" max="5" width="8.44140625" style="6" customWidth="1"/>
    <col min="6" max="6" width="8.6640625" customWidth="1"/>
    <col min="7" max="7" width="100.5546875" style="40" customWidth="1"/>
    <col min="8" max="8" width="11.88671875" style="40" customWidth="1"/>
  </cols>
  <sheetData>
    <row r="1" spans="1:8" ht="20.399999999999999" x14ac:dyDescent="0.35">
      <c r="B1" s="269" t="s">
        <v>0</v>
      </c>
      <c r="C1" s="269"/>
      <c r="D1" s="2"/>
      <c r="E1" s="3"/>
    </row>
    <row r="2" spans="1:8" ht="21" thickBot="1" x14ac:dyDescent="0.4">
      <c r="B2" s="270" t="s">
        <v>1</v>
      </c>
      <c r="C2" s="270"/>
      <c r="D2" s="2"/>
      <c r="E2" s="4"/>
    </row>
    <row r="3" spans="1:8" ht="20.399999999999999" x14ac:dyDescent="0.35">
      <c r="B3" s="75"/>
      <c r="C3" s="75"/>
      <c r="D3" s="2"/>
      <c r="E3" s="4"/>
    </row>
    <row r="4" spans="1:8" ht="18.600000000000001" x14ac:dyDescent="0.45">
      <c r="A4" s="5"/>
      <c r="B4" s="271" t="s">
        <v>43</v>
      </c>
      <c r="C4" s="271"/>
      <c r="D4" s="2"/>
      <c r="F4" s="54">
        <v>5.4</v>
      </c>
      <c r="G4" s="272" t="s">
        <v>99</v>
      </c>
      <c r="H4" s="272"/>
    </row>
    <row r="5" spans="1:8" x14ac:dyDescent="0.3">
      <c r="B5" s="7" t="s">
        <v>44</v>
      </c>
      <c r="C5" s="8" t="s">
        <v>4</v>
      </c>
      <c r="D5" s="2"/>
      <c r="E5" s="9" t="s">
        <v>5</v>
      </c>
      <c r="G5" s="39" t="s">
        <v>100</v>
      </c>
      <c r="H5" s="39" t="s">
        <v>95</v>
      </c>
    </row>
    <row r="6" spans="1:8" x14ac:dyDescent="0.3">
      <c r="A6" s="1">
        <v>5</v>
      </c>
      <c r="B6" s="14" t="s">
        <v>45</v>
      </c>
      <c r="C6" s="150"/>
      <c r="D6" s="2"/>
      <c r="E6" s="34" t="s">
        <v>46</v>
      </c>
      <c r="G6" s="51" t="s">
        <v>97</v>
      </c>
      <c r="H6" s="151"/>
    </row>
    <row r="7" spans="1:8" ht="15.6" x14ac:dyDescent="0.3">
      <c r="A7" s="1">
        <v>5.0999999999999996</v>
      </c>
      <c r="B7" s="13" t="s">
        <v>47</v>
      </c>
      <c r="C7" s="148"/>
      <c r="D7" s="2"/>
      <c r="E7" s="29" t="s">
        <v>8</v>
      </c>
      <c r="G7" s="53" t="s">
        <v>98</v>
      </c>
      <c r="H7" s="152"/>
    </row>
    <row r="8" spans="1:8" ht="15.6" x14ac:dyDescent="0.3">
      <c r="A8" s="1">
        <v>5.2</v>
      </c>
      <c r="B8" s="12" t="s">
        <v>48</v>
      </c>
      <c r="C8" s="149"/>
      <c r="D8" s="2"/>
      <c r="E8" s="17" t="s">
        <v>8</v>
      </c>
    </row>
    <row r="9" spans="1:8" x14ac:dyDescent="0.3">
      <c r="B9" s="13" t="s">
        <v>49</v>
      </c>
      <c r="C9" s="147"/>
      <c r="D9" s="35"/>
      <c r="E9" s="36"/>
      <c r="G9" s="43" t="s">
        <v>96</v>
      </c>
      <c r="H9" s="159">
        <f>H6-H7</f>
        <v>0</v>
      </c>
    </row>
    <row r="10" spans="1:8" ht="15.6" x14ac:dyDescent="0.3">
      <c r="A10" s="1">
        <v>5.3</v>
      </c>
      <c r="B10" s="12" t="s">
        <v>50</v>
      </c>
      <c r="C10" s="150"/>
      <c r="D10" s="2"/>
      <c r="E10" s="29" t="s">
        <v>8</v>
      </c>
      <c r="H10"/>
    </row>
    <row r="11" spans="1:8" ht="15" thickBot="1" x14ac:dyDescent="0.35">
      <c r="B11" s="22" t="s">
        <v>51</v>
      </c>
      <c r="C11" s="23">
        <f>SUM(C6:C10)</f>
        <v>0</v>
      </c>
      <c r="D11" s="2"/>
      <c r="E11" s="24"/>
      <c r="F11" s="54">
        <v>5.41</v>
      </c>
      <c r="G11" s="51" t="s">
        <v>101</v>
      </c>
      <c r="H11" s="158"/>
    </row>
    <row r="12" spans="1:8" ht="15" thickTop="1" x14ac:dyDescent="0.3">
      <c r="G12" s="56" t="s">
        <v>102</v>
      </c>
      <c r="H12" s="249"/>
    </row>
    <row r="13" spans="1:8" x14ac:dyDescent="0.3">
      <c r="H13" s="44"/>
    </row>
    <row r="17" spans="8:8" x14ac:dyDescent="0.3">
      <c r="H17" s="44"/>
    </row>
    <row r="18" spans="8:8" x14ac:dyDescent="0.3">
      <c r="H18" s="44"/>
    </row>
    <row r="19" spans="8:8" x14ac:dyDescent="0.3">
      <c r="H19" s="44"/>
    </row>
    <row r="22" spans="8:8" x14ac:dyDescent="0.3">
      <c r="H22" s="44"/>
    </row>
    <row r="26" spans="8:8" x14ac:dyDescent="0.3">
      <c r="H26" s="44"/>
    </row>
    <row r="27" spans="8:8" x14ac:dyDescent="0.3">
      <c r="H27" s="44"/>
    </row>
    <row r="28" spans="8:8" x14ac:dyDescent="0.3">
      <c r="H28" s="44"/>
    </row>
    <row r="29" spans="8:8" x14ac:dyDescent="0.3">
      <c r="H29" s="44"/>
    </row>
    <row r="38" spans="8:8" x14ac:dyDescent="0.3">
      <c r="H38" s="44"/>
    </row>
    <row r="42" spans="8:8" x14ac:dyDescent="0.3">
      <c r="H42" s="44"/>
    </row>
    <row r="43" spans="8:8" x14ac:dyDescent="0.3">
      <c r="H43" s="44"/>
    </row>
    <row r="44" spans="8:8" x14ac:dyDescent="0.3">
      <c r="H44" s="44"/>
    </row>
    <row r="45" spans="8:8" x14ac:dyDescent="0.3">
      <c r="H45" s="44"/>
    </row>
  </sheetData>
  <sheetProtection password="CB0B" sheet="1" objects="1" scenarios="1"/>
  <mergeCells count="4">
    <mergeCell ref="B1:C1"/>
    <mergeCell ref="B2:C2"/>
    <mergeCell ref="B4:C4"/>
    <mergeCell ref="G4:H4"/>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workbookViewId="0">
      <selection activeCell="C26" sqref="C26"/>
    </sheetView>
  </sheetViews>
  <sheetFormatPr defaultRowHeight="14.4" x14ac:dyDescent="0.3"/>
  <cols>
    <col min="1" max="1" width="5" style="1" customWidth="1"/>
    <col min="2" max="2" width="81.21875" style="6" customWidth="1"/>
    <col min="3" max="3" width="19.5546875" style="25" customWidth="1"/>
    <col min="4" max="4" width="1.5546875" style="28" customWidth="1"/>
    <col min="5" max="5" width="8.44140625" style="6" customWidth="1"/>
  </cols>
  <sheetData>
    <row r="1" spans="1:5" ht="20.399999999999999" x14ac:dyDescent="0.35">
      <c r="B1" s="269" t="s">
        <v>0</v>
      </c>
      <c r="C1" s="269"/>
      <c r="D1" s="2"/>
      <c r="E1" s="3"/>
    </row>
    <row r="2" spans="1:5" ht="21" thickBot="1" x14ac:dyDescent="0.4">
      <c r="B2" s="270" t="s">
        <v>1</v>
      </c>
      <c r="C2" s="270"/>
      <c r="D2" s="2"/>
      <c r="E2" s="4"/>
    </row>
    <row r="3" spans="1:5" ht="20.399999999999999" x14ac:dyDescent="0.35">
      <c r="B3" s="75"/>
      <c r="C3" s="75"/>
      <c r="D3" s="2"/>
      <c r="E3" s="4"/>
    </row>
    <row r="4" spans="1:5" ht="18.600000000000001" x14ac:dyDescent="0.45">
      <c r="A4" s="5"/>
      <c r="B4" s="271" t="s">
        <v>52</v>
      </c>
      <c r="C4" s="271"/>
      <c r="D4" s="2"/>
    </row>
    <row r="5" spans="1:5" x14ac:dyDescent="0.3">
      <c r="B5" s="7" t="s">
        <v>53</v>
      </c>
      <c r="C5" s="8" t="s">
        <v>4</v>
      </c>
      <c r="D5" s="2"/>
      <c r="E5" s="9" t="s">
        <v>5</v>
      </c>
    </row>
    <row r="6" spans="1:5" ht="15.6" x14ac:dyDescent="0.3">
      <c r="A6" s="1">
        <v>6</v>
      </c>
      <c r="B6" s="10" t="s">
        <v>54</v>
      </c>
      <c r="C6" s="160"/>
      <c r="D6" s="2"/>
      <c r="E6" s="17" t="s">
        <v>8</v>
      </c>
    </row>
    <row r="7" spans="1:5" x14ac:dyDescent="0.3">
      <c r="B7" s="13" t="s">
        <v>55</v>
      </c>
      <c r="C7" s="147"/>
      <c r="D7" s="35"/>
      <c r="E7" s="21"/>
    </row>
    <row r="8" spans="1:5" ht="15.6" x14ac:dyDescent="0.3">
      <c r="A8" s="1">
        <v>6.1</v>
      </c>
      <c r="B8" s="10" t="s">
        <v>56</v>
      </c>
      <c r="C8" s="145"/>
      <c r="D8" s="2"/>
      <c r="E8" s="17" t="s">
        <v>8</v>
      </c>
    </row>
    <row r="9" spans="1:5" x14ac:dyDescent="0.3">
      <c r="B9" s="13" t="s">
        <v>57</v>
      </c>
      <c r="C9" s="148"/>
      <c r="D9" s="35"/>
      <c r="E9" s="21"/>
    </row>
    <row r="10" spans="1:5" x14ac:dyDescent="0.3">
      <c r="A10" s="1">
        <v>6.2</v>
      </c>
      <c r="B10" s="13" t="s">
        <v>58</v>
      </c>
      <c r="C10" s="148"/>
      <c r="D10" s="2"/>
      <c r="E10" s="34" t="s">
        <v>46</v>
      </c>
    </row>
    <row r="11" spans="1:5" ht="15.6" x14ac:dyDescent="0.3">
      <c r="A11" s="1">
        <v>6.3</v>
      </c>
      <c r="B11" s="12" t="s">
        <v>59</v>
      </c>
      <c r="C11" s="149"/>
      <c r="D11" s="2"/>
      <c r="E11" s="29" t="s">
        <v>8</v>
      </c>
    </row>
    <row r="12" spans="1:5" ht="15.6" x14ac:dyDescent="0.3">
      <c r="A12" s="1">
        <v>6.4</v>
      </c>
      <c r="B12" s="10" t="s">
        <v>60</v>
      </c>
      <c r="C12" s="145"/>
      <c r="D12" s="2"/>
      <c r="E12" s="17" t="s">
        <v>8</v>
      </c>
    </row>
    <row r="13" spans="1:5" x14ac:dyDescent="0.3">
      <c r="B13" s="12" t="s">
        <v>61</v>
      </c>
      <c r="C13" s="149"/>
      <c r="D13" s="35"/>
      <c r="E13" s="18"/>
    </row>
    <row r="14" spans="1:5" x14ac:dyDescent="0.3">
      <c r="B14" s="13" t="s">
        <v>62</v>
      </c>
      <c r="C14" s="147"/>
      <c r="D14" s="2"/>
      <c r="E14" s="31"/>
    </row>
    <row r="15" spans="1:5" x14ac:dyDescent="0.3">
      <c r="A15" s="1">
        <v>6.5</v>
      </c>
      <c r="B15" s="12" t="s">
        <v>63</v>
      </c>
      <c r="C15" s="149"/>
      <c r="D15" s="2"/>
      <c r="E15" s="26" t="s">
        <v>16</v>
      </c>
    </row>
    <row r="16" spans="1:5" x14ac:dyDescent="0.3">
      <c r="A16" s="1">
        <v>6.6</v>
      </c>
      <c r="B16" s="10" t="s">
        <v>64</v>
      </c>
      <c r="C16" s="145"/>
      <c r="D16" s="2"/>
      <c r="E16" s="11" t="s">
        <v>6</v>
      </c>
    </row>
    <row r="17" spans="1:5" x14ac:dyDescent="0.3">
      <c r="B17" s="13" t="s">
        <v>65</v>
      </c>
      <c r="C17" s="148"/>
      <c r="D17" s="2"/>
      <c r="E17" s="31"/>
    </row>
    <row r="18" spans="1:5" ht="42" x14ac:dyDescent="0.3">
      <c r="A18" s="1">
        <v>6.7</v>
      </c>
      <c r="B18" s="187" t="s">
        <v>194</v>
      </c>
      <c r="C18" s="191">
        <f>+C26*7.25</f>
        <v>0</v>
      </c>
      <c r="D18" s="2"/>
      <c r="E18" s="188" t="s">
        <v>6</v>
      </c>
    </row>
    <row r="19" spans="1:5" ht="15" thickBot="1" x14ac:dyDescent="0.35">
      <c r="B19" s="186" t="s">
        <v>66</v>
      </c>
      <c r="C19" s="23">
        <f>+C6+C9+C10+C11+C13+C15+C17+C18</f>
        <v>0</v>
      </c>
      <c r="D19" s="2"/>
      <c r="E19" s="24"/>
    </row>
    <row r="20" spans="1:5" ht="15" thickTop="1" x14ac:dyDescent="0.3"/>
    <row r="23" spans="1:5" x14ac:dyDescent="0.3">
      <c r="A23" s="46">
        <v>6.8</v>
      </c>
      <c r="B23" s="14" t="s">
        <v>195</v>
      </c>
      <c r="C23" s="190"/>
    </row>
    <row r="26" spans="1:5" ht="42" x14ac:dyDescent="0.3">
      <c r="A26" s="46">
        <v>6.81</v>
      </c>
      <c r="B26" s="187" t="s">
        <v>196</v>
      </c>
      <c r="C26" s="189"/>
    </row>
  </sheetData>
  <sheetProtection password="CB0B" sheet="1" objects="1" scenarios="1"/>
  <mergeCells count="3">
    <mergeCell ref="B1:C1"/>
    <mergeCell ref="B2:C2"/>
    <mergeCell ref="B4:C4"/>
  </mergeCells>
  <pageMargins left="0.7" right="0.7"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6"/>
  <sheetViews>
    <sheetView topLeftCell="M1" workbookViewId="0">
      <selection activeCell="T29" sqref="T29"/>
    </sheetView>
  </sheetViews>
  <sheetFormatPr defaultRowHeight="14.4" x14ac:dyDescent="0.3"/>
  <cols>
    <col min="1" max="1" width="5" style="1" customWidth="1"/>
    <col min="2" max="2" width="81.33203125" style="6" customWidth="1"/>
    <col min="3" max="3" width="17.77734375" style="25" customWidth="1"/>
    <col min="4" max="4" width="1.5546875" style="28" customWidth="1"/>
    <col min="5" max="5" width="8.44140625" style="6" customWidth="1"/>
    <col min="7" max="7" width="95.33203125" style="40" customWidth="1"/>
    <col min="8" max="8" width="15" style="40" customWidth="1"/>
    <col min="9" max="9" width="8" customWidth="1"/>
    <col min="10" max="10" width="8.33203125" customWidth="1"/>
    <col min="11" max="11" width="23.109375" customWidth="1"/>
    <col min="12" max="12" width="9.77734375" customWidth="1"/>
    <col min="13" max="13" width="16.33203125" customWidth="1"/>
    <col min="14" max="14" width="9.21875" customWidth="1"/>
    <col min="15" max="15" width="11.77734375" customWidth="1"/>
    <col min="16" max="16" width="8.5546875" customWidth="1"/>
    <col min="17" max="17" width="13.44140625" customWidth="1"/>
    <col min="18" max="18" width="4.33203125" customWidth="1"/>
    <col min="19" max="19" width="11" customWidth="1"/>
    <col min="20" max="20" width="43.88671875" customWidth="1"/>
    <col min="21" max="21" width="17.5546875" customWidth="1"/>
    <col min="22" max="22" width="9.109375" customWidth="1"/>
    <col min="24" max="24" width="43.88671875" customWidth="1"/>
    <col min="25" max="25" width="23.33203125" customWidth="1"/>
  </cols>
  <sheetData>
    <row r="1" spans="1:23" ht="20.399999999999999" x14ac:dyDescent="0.35">
      <c r="B1" s="269" t="s">
        <v>0</v>
      </c>
      <c r="C1" s="269"/>
      <c r="D1" s="2"/>
      <c r="E1" s="3"/>
    </row>
    <row r="2" spans="1:23" ht="21" thickBot="1" x14ac:dyDescent="0.4">
      <c r="B2" s="270" t="s">
        <v>1</v>
      </c>
      <c r="C2" s="270"/>
      <c r="D2" s="2"/>
      <c r="E2" s="4"/>
    </row>
    <row r="3" spans="1:23" ht="20.399999999999999" x14ac:dyDescent="0.35">
      <c r="B3" s="75"/>
      <c r="C3" s="75"/>
      <c r="D3" s="2"/>
      <c r="E3" s="4"/>
    </row>
    <row r="4" spans="1:23" ht="18.600000000000001" x14ac:dyDescent="0.45">
      <c r="A4" s="5"/>
      <c r="B4" s="271" t="s">
        <v>67</v>
      </c>
      <c r="C4" s="271"/>
      <c r="D4" s="2"/>
      <c r="F4" s="54">
        <v>7.9</v>
      </c>
      <c r="G4" s="272" t="s">
        <v>103</v>
      </c>
      <c r="H4" s="272"/>
      <c r="J4" s="54">
        <v>7.93</v>
      </c>
      <c r="K4" s="272" t="s">
        <v>113</v>
      </c>
      <c r="L4" s="272"/>
      <c r="M4" s="272"/>
      <c r="N4" s="272"/>
      <c r="O4" s="272"/>
      <c r="P4" s="272"/>
      <c r="Q4" s="272"/>
      <c r="S4" s="54">
        <v>7.94</v>
      </c>
      <c r="T4" s="272" t="s">
        <v>155</v>
      </c>
      <c r="U4" s="272"/>
    </row>
    <row r="5" spans="1:23" x14ac:dyDescent="0.3">
      <c r="B5" s="7" t="s">
        <v>68</v>
      </c>
      <c r="C5" s="8" t="s">
        <v>4</v>
      </c>
      <c r="D5" s="2"/>
      <c r="E5" s="9" t="s">
        <v>5</v>
      </c>
      <c r="G5" s="39" t="s">
        <v>100</v>
      </c>
      <c r="H5" s="39" t="s">
        <v>95</v>
      </c>
      <c r="J5" s="1"/>
      <c r="K5" s="39" t="s">
        <v>114</v>
      </c>
      <c r="L5" s="276" t="s">
        <v>110</v>
      </c>
      <c r="M5" s="277"/>
      <c r="N5" s="276" t="s">
        <v>111</v>
      </c>
      <c r="O5" s="277"/>
      <c r="P5" s="276" t="s">
        <v>112</v>
      </c>
      <c r="Q5" s="277"/>
      <c r="S5" s="1"/>
      <c r="T5" s="39" t="s">
        <v>88</v>
      </c>
      <c r="U5" s="39" t="s">
        <v>4</v>
      </c>
      <c r="V5" s="39" t="s">
        <v>199</v>
      </c>
      <c r="W5" s="39" t="s">
        <v>200</v>
      </c>
    </row>
    <row r="6" spans="1:23" ht="15.6" x14ac:dyDescent="0.3">
      <c r="A6" s="1">
        <v>7</v>
      </c>
      <c r="B6" s="10" t="s">
        <v>69</v>
      </c>
      <c r="C6" s="160"/>
      <c r="D6" s="2"/>
      <c r="E6" s="37" t="s">
        <v>70</v>
      </c>
      <c r="G6" s="51" t="s">
        <v>106</v>
      </c>
      <c r="H6" s="151"/>
      <c r="J6" s="1"/>
      <c r="K6" s="204"/>
      <c r="L6" s="203" t="s">
        <v>201</v>
      </c>
      <c r="M6" s="203" t="s">
        <v>155</v>
      </c>
      <c r="N6" s="203" t="s">
        <v>201</v>
      </c>
      <c r="O6" s="203" t="s">
        <v>155</v>
      </c>
      <c r="P6" s="203" t="s">
        <v>201</v>
      </c>
      <c r="Q6" s="203" t="s">
        <v>155</v>
      </c>
      <c r="S6" s="1" t="s">
        <v>150</v>
      </c>
      <c r="T6" s="41" t="s">
        <v>153</v>
      </c>
      <c r="U6" s="151"/>
      <c r="V6" s="235"/>
      <c r="W6" s="235"/>
    </row>
    <row r="7" spans="1:23" ht="15.6" x14ac:dyDescent="0.3">
      <c r="A7" s="1">
        <v>7.1</v>
      </c>
      <c r="B7" s="10" t="s">
        <v>71</v>
      </c>
      <c r="C7" s="145"/>
      <c r="D7" s="35"/>
      <c r="E7" s="17" t="s">
        <v>8</v>
      </c>
      <c r="G7" s="53" t="s">
        <v>107</v>
      </c>
      <c r="H7" s="152"/>
      <c r="J7" s="1"/>
      <c r="K7" s="41" t="s">
        <v>115</v>
      </c>
      <c r="L7" s="163"/>
      <c r="M7" s="205"/>
      <c r="N7" s="163"/>
      <c r="O7" s="205"/>
      <c r="P7" s="233">
        <f>+N7+L7</f>
        <v>0</v>
      </c>
      <c r="Q7" s="233">
        <f>+O7+M7</f>
        <v>0</v>
      </c>
      <c r="S7" s="1" t="s">
        <v>151</v>
      </c>
      <c r="T7" s="42" t="s">
        <v>154</v>
      </c>
      <c r="U7" s="152"/>
      <c r="V7" s="235"/>
      <c r="W7" s="235"/>
    </row>
    <row r="8" spans="1:23" ht="15.6" x14ac:dyDescent="0.3">
      <c r="B8" s="13" t="s">
        <v>72</v>
      </c>
      <c r="C8" s="148"/>
      <c r="D8" s="2"/>
      <c r="E8" s="33"/>
      <c r="G8" s="43" t="s">
        <v>104</v>
      </c>
      <c r="H8" s="55">
        <f>H6+H7</f>
        <v>0</v>
      </c>
      <c r="J8" s="1"/>
      <c r="K8" s="42" t="s">
        <v>116</v>
      </c>
      <c r="L8" s="164"/>
      <c r="M8" s="206"/>
      <c r="N8" s="164"/>
      <c r="O8" s="206"/>
      <c r="P8" s="234">
        <f>+N8+L8</f>
        <v>0</v>
      </c>
      <c r="Q8" s="234">
        <f>+O8+M8</f>
        <v>0</v>
      </c>
      <c r="S8" s="1"/>
      <c r="T8" s="43" t="s">
        <v>112</v>
      </c>
      <c r="U8" s="47">
        <f>U6+U7</f>
        <v>0</v>
      </c>
    </row>
    <row r="9" spans="1:23" x14ac:dyDescent="0.3">
      <c r="A9" s="1">
        <v>7.2</v>
      </c>
      <c r="B9" s="10" t="s">
        <v>73</v>
      </c>
      <c r="C9" s="145"/>
      <c r="D9" s="35"/>
      <c r="E9" s="11" t="s">
        <v>6</v>
      </c>
      <c r="H9"/>
      <c r="J9" s="1"/>
      <c r="K9" s="43" t="s">
        <v>117</v>
      </c>
      <c r="L9" s="43">
        <f>SUM(L7:L8)</f>
        <v>0</v>
      </c>
      <c r="M9" s="207">
        <f>M7+M8</f>
        <v>0</v>
      </c>
      <c r="N9" s="200">
        <f>SUM(N7:N8)</f>
        <v>0</v>
      </c>
      <c r="O9" s="208">
        <f>O7+O8</f>
        <v>0</v>
      </c>
      <c r="P9" s="200">
        <f>SUM(P7:P8)</f>
        <v>0</v>
      </c>
      <c r="Q9" s="208">
        <f>Q7+Q8</f>
        <v>0</v>
      </c>
      <c r="S9" s="1"/>
      <c r="U9" s="129"/>
    </row>
    <row r="10" spans="1:23" ht="15.6" x14ac:dyDescent="0.3">
      <c r="B10" s="12" t="s">
        <v>74</v>
      </c>
      <c r="C10" s="149"/>
      <c r="D10" s="2"/>
      <c r="E10" s="18"/>
      <c r="F10" s="54"/>
      <c r="G10" s="272" t="s">
        <v>105</v>
      </c>
      <c r="H10" s="272"/>
      <c r="J10" s="45"/>
      <c r="S10" s="123" t="s">
        <v>152</v>
      </c>
      <c r="T10" s="122"/>
      <c r="U10" s="174" t="e">
        <f>U6/U7</f>
        <v>#DIV/0!</v>
      </c>
      <c r="W10" s="1"/>
    </row>
    <row r="11" spans="1:23" ht="15.6" x14ac:dyDescent="0.3">
      <c r="B11" s="13" t="s">
        <v>75</v>
      </c>
      <c r="C11" s="147"/>
      <c r="D11" s="2"/>
      <c r="E11" s="33"/>
      <c r="G11" s="39" t="s">
        <v>100</v>
      </c>
      <c r="H11" s="39" t="s">
        <v>95</v>
      </c>
      <c r="W11" s="1"/>
    </row>
    <row r="12" spans="1:23" ht="15.6" x14ac:dyDescent="0.3">
      <c r="A12" s="1">
        <v>7.3</v>
      </c>
      <c r="B12" s="10" t="s">
        <v>76</v>
      </c>
      <c r="C12" s="160"/>
      <c r="D12" s="2"/>
      <c r="E12" s="17" t="s">
        <v>8</v>
      </c>
      <c r="G12" s="51" t="s">
        <v>108</v>
      </c>
      <c r="H12" s="151"/>
      <c r="S12" s="54">
        <v>7.95</v>
      </c>
      <c r="T12" s="177" t="s">
        <v>156</v>
      </c>
      <c r="U12" s="177"/>
      <c r="W12" s="1"/>
    </row>
    <row r="13" spans="1:23" ht="15.6" x14ac:dyDescent="0.3">
      <c r="A13" s="1">
        <v>7.4</v>
      </c>
      <c r="B13" s="14" t="s">
        <v>77</v>
      </c>
      <c r="C13" s="150"/>
      <c r="D13" s="35"/>
      <c r="E13" s="29" t="s">
        <v>8</v>
      </c>
      <c r="G13" s="53" t="s">
        <v>109</v>
      </c>
      <c r="H13" s="152"/>
      <c r="S13" s="1"/>
      <c r="T13" s="39" t="s">
        <v>88</v>
      </c>
      <c r="U13" s="39" t="s">
        <v>4</v>
      </c>
      <c r="W13" s="1"/>
    </row>
    <row r="14" spans="1:23" ht="15.6" x14ac:dyDescent="0.3">
      <c r="A14" s="1">
        <v>7.5</v>
      </c>
      <c r="B14" s="10" t="s">
        <v>78</v>
      </c>
      <c r="C14" s="145"/>
      <c r="D14" s="2"/>
      <c r="E14" s="11" t="s">
        <v>6</v>
      </c>
      <c r="F14" s="54">
        <v>7.91</v>
      </c>
      <c r="G14" s="43" t="s">
        <v>104</v>
      </c>
      <c r="H14" s="55">
        <f>H12+H13</f>
        <v>0</v>
      </c>
      <c r="S14" s="1" t="s">
        <v>150</v>
      </c>
      <c r="T14" s="130" t="s">
        <v>202</v>
      </c>
      <c r="U14" s="161"/>
    </row>
    <row r="15" spans="1:23" ht="15.6" x14ac:dyDescent="0.3">
      <c r="B15" s="13" t="s">
        <v>79</v>
      </c>
      <c r="C15" s="148"/>
      <c r="D15" s="2"/>
      <c r="E15" s="38"/>
      <c r="H15" s="44"/>
      <c r="S15" s="1" t="s">
        <v>151</v>
      </c>
      <c r="T15" s="131" t="s">
        <v>163</v>
      </c>
      <c r="U15" s="162"/>
    </row>
    <row r="16" spans="1:23" x14ac:dyDescent="0.3">
      <c r="A16" s="1">
        <v>7.6</v>
      </c>
      <c r="B16" s="10" t="s">
        <v>80</v>
      </c>
      <c r="C16" s="145"/>
      <c r="D16" s="2"/>
      <c r="E16" s="11" t="s">
        <v>6</v>
      </c>
      <c r="H16" s="44"/>
      <c r="S16" s="1"/>
      <c r="T16" s="132"/>
      <c r="U16" s="133"/>
    </row>
    <row r="17" spans="1:21" ht="15.6" x14ac:dyDescent="0.3">
      <c r="B17" s="13" t="s">
        <v>81</v>
      </c>
      <c r="C17" s="148"/>
      <c r="D17" s="2"/>
      <c r="E17" s="31"/>
      <c r="F17" s="54"/>
      <c r="G17" s="196"/>
      <c r="H17" s="197"/>
      <c r="S17" s="1" t="s">
        <v>152</v>
      </c>
      <c r="T17" s="194" t="s">
        <v>157</v>
      </c>
      <c r="U17" s="195" t="e">
        <f>U15/U14</f>
        <v>#DIV/0!</v>
      </c>
    </row>
    <row r="18" spans="1:21" ht="15.6" x14ac:dyDescent="0.3">
      <c r="A18" s="1">
        <v>7.7</v>
      </c>
      <c r="B18" s="198" t="s">
        <v>197</v>
      </c>
      <c r="C18" s="202">
        <f>(+H8+H14)*7.5</f>
        <v>0</v>
      </c>
      <c r="D18" s="2"/>
      <c r="E18" s="11" t="s">
        <v>6</v>
      </c>
      <c r="F18" s="54"/>
      <c r="G18" s="196"/>
      <c r="H18" s="197"/>
      <c r="S18" s="1"/>
      <c r="T18" s="48"/>
      <c r="U18" s="193"/>
    </row>
    <row r="19" spans="1:21" ht="15.6" x14ac:dyDescent="0.3">
      <c r="A19" s="1">
        <v>7.8</v>
      </c>
      <c r="B19" s="198" t="s">
        <v>198</v>
      </c>
      <c r="C19" s="202">
        <f>((+H20*18)/8760)*H19</f>
        <v>0</v>
      </c>
      <c r="D19" s="2"/>
      <c r="E19" s="15" t="s">
        <v>6</v>
      </c>
      <c r="F19" s="54">
        <v>7.92</v>
      </c>
      <c r="G19" s="173" t="s">
        <v>181</v>
      </c>
      <c r="H19" s="209"/>
      <c r="S19" s="1"/>
      <c r="T19" s="48"/>
      <c r="U19" s="193"/>
    </row>
    <row r="20" spans="1:21" ht="16.2" thickBot="1" x14ac:dyDescent="0.35">
      <c r="B20" s="199" t="s">
        <v>82</v>
      </c>
      <c r="C20" s="23">
        <f>SUM(C6:C19)</f>
        <v>0</v>
      </c>
      <c r="D20" s="2"/>
      <c r="E20" s="24"/>
      <c r="G20" s="173" t="s">
        <v>182</v>
      </c>
      <c r="H20" s="209"/>
      <c r="S20" s="1"/>
      <c r="T20" s="170"/>
      <c r="U20" s="170"/>
    </row>
    <row r="21" spans="1:21" ht="15" thickTop="1" x14ac:dyDescent="0.3">
      <c r="S21" s="1"/>
      <c r="T21" s="48"/>
      <c r="U21" s="166"/>
    </row>
    <row r="22" spans="1:21" x14ac:dyDescent="0.3">
      <c r="H22" s="44"/>
      <c r="S22" s="1"/>
      <c r="T22" s="48"/>
      <c r="U22" s="166"/>
    </row>
    <row r="23" spans="1:21" x14ac:dyDescent="0.3">
      <c r="S23" s="1"/>
      <c r="T23" s="48"/>
      <c r="U23" s="192"/>
    </row>
    <row r="24" spans="1:21" x14ac:dyDescent="0.3">
      <c r="S24" s="1"/>
      <c r="T24" s="48"/>
      <c r="U24" s="193"/>
    </row>
    <row r="29" spans="1:21" x14ac:dyDescent="0.3">
      <c r="H29" s="44"/>
    </row>
    <row r="38" spans="8:8" x14ac:dyDescent="0.3">
      <c r="H38" s="44"/>
    </row>
    <row r="43" spans="8:8" x14ac:dyDescent="0.3">
      <c r="H43" s="44"/>
    </row>
    <row r="44" spans="8:8" x14ac:dyDescent="0.3">
      <c r="H44" s="44"/>
    </row>
    <row r="45" spans="8:8" x14ac:dyDescent="0.3">
      <c r="H45" s="44"/>
    </row>
    <row r="46" spans="8:8" x14ac:dyDescent="0.3">
      <c r="H46" s="44"/>
    </row>
  </sheetData>
  <sheetProtection password="C8CB" sheet="1" objects="1" scenarios="1"/>
  <mergeCells count="10">
    <mergeCell ref="B1:C1"/>
    <mergeCell ref="B2:C2"/>
    <mergeCell ref="B4:C4"/>
    <mergeCell ref="G4:H4"/>
    <mergeCell ref="G10:H10"/>
    <mergeCell ref="K4:Q4"/>
    <mergeCell ref="L5:M5"/>
    <mergeCell ref="N5:O5"/>
    <mergeCell ref="P5:Q5"/>
    <mergeCell ref="T4:U4"/>
  </mergeCells>
  <pageMargins left="0.7" right="0.7" top="0.75" bottom="0.75" header="0.3" footer="0.3"/>
  <pageSetup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BF689E14F795498FE442C962D844C6" ma:contentTypeVersion="12" ma:contentTypeDescription="Create a new document." ma:contentTypeScope="" ma:versionID="c52152352f979451b3e3dbfd06f0fd0b">
  <xsd:schema xmlns:xsd="http://www.w3.org/2001/XMLSchema" xmlns:xs="http://www.w3.org/2001/XMLSchema" xmlns:p="http://schemas.microsoft.com/office/2006/metadata/properties" xmlns:ns2="06336cc9-1d91-41e6-a5ed-42a8850931c3" xmlns:ns3="2e0f9a37-d5d4-403e-a0de-8e0e72481b0e" targetNamespace="http://schemas.microsoft.com/office/2006/metadata/properties" ma:root="true" ma:fieldsID="441f017b1b25ba3d32f36ef408135d07" ns2:_="" ns3:_="">
    <xsd:import namespace="06336cc9-1d91-41e6-a5ed-42a8850931c3"/>
    <xsd:import namespace="2e0f9a37-d5d4-403e-a0de-8e0e72481b0e"/>
    <xsd:element name="properties">
      <xsd:complexType>
        <xsd:sequence>
          <xsd:element name="documentManagement">
            <xsd:complexType>
              <xsd:all>
                <xsd:element ref="ns2:MediaServiceMetadata" minOccurs="0"/>
                <xsd:element ref="ns2:MediaServiceFastMetadata" minOccurs="0"/>
                <xsd:element ref="ns2:Numeric_Order" minOccurs="0"/>
                <xsd:element ref="ns2:EnlaceWebflow"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36cc9-1d91-41e6-a5ed-42a8850931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umeric_Order" ma:index="10" nillable="true" ma:displayName="NumericOrder" ma:format="Dropdown" ma:internalName="Numeric_Order" ma:percentage="FALSE">
      <xsd:simpleType>
        <xsd:restriction base="dms:Number"/>
      </xsd:simpleType>
    </xsd:element>
    <xsd:element name="EnlaceWebflow" ma:index="11" nillable="true" ma:displayName="EnlaceWebflow" ma:format="Hyperlink" ma:internalName="EnlaceWebflow">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189064c-74a9-43e5-b572-e3b11b1ca66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0f9a37-d5d4-403e-a0de-8e0e72481b0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edb5104-a6ea-46f1-a222-154c6f3224c0}" ma:internalName="TaxCatchAll" ma:showField="CatchAllData" ma:web="2e0f9a37-d5d4-403e-a0de-8e0e72481b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e0f9a37-d5d4-403e-a0de-8e0e72481b0e" xsi:nil="true"/>
    <lcf76f155ced4ddcb4097134ff3c332f xmlns="06336cc9-1d91-41e6-a5ed-42a8850931c3">
      <Terms xmlns="http://schemas.microsoft.com/office/infopath/2007/PartnerControls"/>
    </lcf76f155ced4ddcb4097134ff3c332f>
    <EnlaceWebflow xmlns="06336cc9-1d91-41e6-a5ed-42a8850931c3">
      <Url xsi:nil="true"/>
      <Description xsi:nil="true"/>
    </EnlaceWebflow>
    <Numeric_Order xmlns="06336cc9-1d91-41e6-a5ed-42a8850931c3" xsi:nil="true"/>
  </documentManagement>
</p:properties>
</file>

<file path=customXml/itemProps1.xml><?xml version="1.0" encoding="utf-8"?>
<ds:datastoreItem xmlns:ds="http://schemas.openxmlformats.org/officeDocument/2006/customXml" ds:itemID="{17FE85A2-C97B-40CC-9EDC-EB9AAAC4EBAB}"/>
</file>

<file path=customXml/itemProps2.xml><?xml version="1.0" encoding="utf-8"?>
<ds:datastoreItem xmlns:ds="http://schemas.openxmlformats.org/officeDocument/2006/customXml" ds:itemID="{07F8ADB9-129F-412A-A5A7-AEDBCA6BBB71}"/>
</file>

<file path=customXml/itemProps3.xml><?xml version="1.0" encoding="utf-8"?>
<ds:datastoreItem xmlns:ds="http://schemas.openxmlformats.org/officeDocument/2006/customXml" ds:itemID="{1824E4B7-9692-476C-8030-DCF33A80B3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INFORMACION GENERAL</vt:lpstr>
      <vt:lpstr>INFORMACION FINANCIERA</vt:lpstr>
      <vt:lpstr>1er principio</vt:lpstr>
      <vt:lpstr>2do principio</vt:lpstr>
      <vt:lpstr>3er principio</vt:lpstr>
      <vt:lpstr>4to principio</vt:lpstr>
      <vt:lpstr>5to principio</vt:lpstr>
      <vt:lpstr>6to principio</vt:lpstr>
      <vt:lpstr>7mo principio</vt:lpstr>
      <vt:lpstr>RESUMEN PARTIDAS</vt:lpstr>
      <vt:lpstr>'4to principio'!Print_Area</vt:lpstr>
      <vt:lpstr>'RESUMEN PARTIDAS'!Print_Area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Myrna Rosa</dc:creator>
  <cp:lastModifiedBy>Luis E. Millan</cp:lastModifiedBy>
  <cp:lastPrinted>2013-03-19T13:33:00Z</cp:lastPrinted>
  <dcterms:created xsi:type="dcterms:W3CDTF">2012-03-01T19:02:20Z</dcterms:created>
  <dcterms:modified xsi:type="dcterms:W3CDTF">2013-03-19T14:13:10Z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0x01010032BF689E14F795498FE442C962D844C6</vt:lpwstr>
  </property>
</Properties>
</file>