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"/>
    </mc:Choice>
  </mc:AlternateContent>
  <xr:revisionPtr revIDLastSave="3" documentId="8_{A64E93B2-5931-4558-AFC9-842858A3A40E}" xr6:coauthVersionLast="47" xr6:coauthVersionMax="47" xr10:uidLastSave="{F30DAC16-538B-4FC9-BA2D-DFD9D9B31149}"/>
  <bookViews>
    <workbookView xWindow="-108" yWindow="-108" windowWidth="23256" windowHeight="12456" xr2:uid="{00000000-000D-0000-FFFF-FFFF00000000}"/>
  </bookViews>
  <sheets>
    <sheet name="EVD_Junio_2024" sheetId="6" r:id="rId1"/>
    <sheet name="Histórico" sheetId="8" r:id="rId2"/>
    <sheet name="Gráficas" sheetId="7" r:id="rId3"/>
  </sheets>
  <definedNames>
    <definedName name="_xlnm.Print_Area" localSheetId="0">EVD_Junio_2024!$A$1:$J$37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<sst xmlns="http://schemas.openxmlformats.org/spreadsheetml/2006/main" count="212" uniqueCount="85">
  <si>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</si>
  <si>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</si>
  <si>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</si>
  <si>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</si>
  <si>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</si>
  <si>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</si>
  <si>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</si>
  <si>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</si>
  <si>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</si>
  <si>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</si>
  <si>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</si>
  <si>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</si>
  <si>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</si>
  <si>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</si>
  <si>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</si>
  <si>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</si>
  <si>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</si>
  <si>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</si>
  <si>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</si>
  <si>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</si>
  <si>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</si>
  <si>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</si>
  <si>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</si>
  <si>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</si>
  <si>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</si>
  <si>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</si>
  <si>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</si>
  <si>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</si>
  <si>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</si>
  <si>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Secretaría Auxiliar de Sectores Estratégicos - Oficina de Estrategia e Inteligencia de Negocios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</si>
  <si>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</si>
  <si>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</si>
  <si>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</si>
  <si>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</si>
  <si>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</si>
  <si>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</si>
  <si>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</si>
  <si>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</si>
  <si>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</si>
  <si>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</si>
  <si>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</si>
  <si>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</si>
  <si>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</si>
  <si>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</si>
  <si>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</si>
  <si>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</si>
  <si>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</si>
  <si>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</si>
  <si>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</si>
  <si>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</si>
  <si>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</si>
  <si>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</si>
  <si>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</si>
  <si>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</si>
  <si>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</si>
  <si>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</si>
  <si>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</si>
  <si>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</si>
  <si>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</si>
  <si>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</si>
  <si>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</si>
  <si>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</si>
  <si>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</si>
  <si>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</si>
  <si>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</si>
  <si>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</si>
  <si>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</si>
  <si>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</si>
  <si>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</si>
  <si>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Secretaría Auxiliar de Sectores Estratégicos, Oficina de Estrategia e Inteligencia de Negocios</t>
  </si>
  <si>
    <t>Source: Auxiliary Secretariat for Strategic Sectors, Office of Strategy and Business Intelligence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</si>
  <si>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</si>
  <si>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</si>
  <si>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</si>
  <si>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</si>
  <si>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Calendario 2023 (r)</t>
  </si>
  <si>
    <t>Acumulado Calendario 2024</t>
  </si>
  <si>
    <t>Fuente: Secretaría Auxiliar de Sectores Estratégicos - División de Inteligencia de Negocios, Departamento de Desarrollo Económico y Comercio</t>
  </si>
  <si>
    <t>Contacto: Mónica González Bonnin, División de Inteligencia de Negocios (monica.gonzalez@ddec.pr.gov) o puede comunicarse al (787) 758-4747 extensión 3371</t>
  </si>
  <si>
    <t>Junio 2023 (r)</t>
  </si>
  <si>
    <t>Junio 2024</t>
  </si>
  <si>
    <t>InfoVentas - Informe de Ventas al Detal en Puerto Rico - Junio 2024 (A Precios Corrientes)</t>
  </si>
  <si>
    <t>JUL - JUN</t>
  </si>
  <si>
    <t>ENE - JUN</t>
  </si>
  <si>
    <t>JAN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</si>
</sst>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31</xdr:row>
      <xdr:rowOff>55246</xdr:rowOff>
    </xdr:from>
    <xdr:ext cx="3705225" cy="1047750"/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65892CEC-36DE-46C6-BBAF-2D4AFD9940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7408546"/>
          <a:ext cx="3705225" cy="1047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76200</xdr:rowOff>
    </xdr:from>
    <xdr:to>
      <xdr:col>27</xdr:col>
      <xdr:colOff>339820</xdr:colOff>
      <xdr:row>52</xdr:row>
      <xdr:rowOff>70962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C9946-BAAE-B96B-9960-6225CDB98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" y="76200"/>
          <a:ext cx="17107630" cy="950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activeCell="B7" sqref="B7"/>
    </sheetView>
  </sheetViews>
  <sheetFormatPr defaultColWidth="8.88671875" defaultRowHeight="14.4" x14ac:dyDescent="0.3"/>
  <cols>
    <col min="1" max="1" width="56.6640625" style="8" customWidth="1"/>
    <col min="2" max="3" width="17.6640625" style="8" customWidth="1"/>
    <col min="4" max="4" width="11.6640625" style="8" customWidth="1"/>
    <col min="5" max="5" width="18.6640625" style="8" customWidth="1"/>
    <col min="6" max="6" width="18.6640625" style="13" customWidth="1"/>
    <col min="7" max="7" width="11.6640625" style="8" customWidth="1"/>
    <col min="8" max="8" width="17.6640625" style="8" customWidth="1"/>
    <col min="9" max="9" width="17.6640625" style="13" customWidth="1"/>
    <col min="10" max="10" width="11.6640625" style="8" customWidth="1"/>
    <col min="11" max="11" width="8.88671875" style="8"/>
    <col min="12" max="12" width="16.6640625" style="8" bestFit="1" customWidth="1"/>
    <col min="13" max="13" width="12.44140625" style="8" bestFit="1" customWidth="1"/>
    <col min="14" max="16384" width="8.88671875" style="8"/>
  </cols>
  <sheetData>
    <row r="1" spans="1:10" ht="20.100000000000001" customHeight="1" x14ac:dyDescent="0.3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3">
      <c r="A2" s="134" t="s">
        <v>29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5">
      <c r="A3" s="137" t="s">
        <v>81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5">
      <c r="A4" s="80" t="s">
        <v>1</v>
      </c>
      <c r="B4" s="74" t="s">
        <v>79</v>
      </c>
      <c r="C4" s="74" t="s">
        <v>80</v>
      </c>
      <c r="D4" s="81" t="s">
        <v>2</v>
      </c>
      <c r="E4" s="78" t="s">
        <v>75</v>
      </c>
      <c r="F4" s="78" t="s">
        <v>76</v>
      </c>
      <c r="G4" s="82" t="s">
        <v>3</v>
      </c>
      <c r="H4" s="78" t="s">
        <v>27</v>
      </c>
      <c r="I4" s="78" t="s">
        <v>28</v>
      </c>
      <c r="J4" s="83" t="s">
        <v>3</v>
      </c>
    </row>
    <row r="5" spans="1:10" ht="18" customHeight="1" thickTop="1" x14ac:dyDescent="0.3">
      <c r="A5" s="30" t="s">
        <v>4</v>
      </c>
      <c r="B5" s="41">
        <v>348157707.52343643</v>
      </c>
      <c r="C5" s="41">
        <v>349870191.47276282</v>
      </c>
      <c r="D5" s="42">
        <f>(C5-B5)/B5</f>
        <v>4.9187018190919099E-3</v>
      </c>
      <c r="E5" s="44">
        <v>2017157329.7976966</v>
      </c>
      <c r="F5" s="45">
        <v>2090275260.8308063</v>
      </c>
      <c r="G5" s="43">
        <f>(F5-E5)/E5</f>
        <v>3.6248006019660731E-2</v>
      </c>
      <c r="H5" s="44">
        <v>4108595401.2006693</v>
      </c>
      <c r="I5" s="45">
        <v>4314212123.0892</v>
      </c>
      <c r="J5" s="43">
        <f>(I5-H5)/H5</f>
        <v>5.0045502613482611E-2</v>
      </c>
    </row>
    <row r="6" spans="1:10" ht="18" customHeight="1" x14ac:dyDescent="0.3">
      <c r="A6" s="31" t="s">
        <v>30</v>
      </c>
      <c r="B6" s="46">
        <v>59956886.29115133</v>
      </c>
      <c r="C6" s="46">
        <v>62498177.393944785</v>
      </c>
      <c r="D6" s="47">
        <f t="shared" ref="D6:D22" si="0">(C6-B6)/B6</f>
        <v>4.2385308177161109E-2</v>
      </c>
      <c r="E6" s="49">
        <v>402503290.47346491</v>
      </c>
      <c r="F6" s="50">
        <v>421560526.00416702</v>
      </c>
      <c r="G6" s="48">
        <f t="shared" ref="G6:G22" si="1">(F6-E6)/E6</f>
        <v>4.7346781956204814E-2</v>
      </c>
      <c r="H6" s="49">
        <v>839386253.60569704</v>
      </c>
      <c r="I6" s="50">
        <v>815075356.13969612</v>
      </c>
      <c r="J6" s="48">
        <f t="shared" ref="J6:J22" si="2">(I6-H6)/H6</f>
        <v>-2.8962706217275029E-2</v>
      </c>
    </row>
    <row r="7" spans="1:10" ht="18" customHeight="1" x14ac:dyDescent="0.3">
      <c r="A7" s="31" t="s">
        <v>5</v>
      </c>
      <c r="B7" s="46">
        <v>63691240.72671584</v>
      </c>
      <c r="C7" s="46">
        <v>61355376.910227723</v>
      </c>
      <c r="D7" s="47">
        <f t="shared" si="0"/>
        <v>-3.6674804727242799E-2</v>
      </c>
      <c r="E7" s="49">
        <v>409292263.41785675</v>
      </c>
      <c r="F7" s="50">
        <v>396262139.53879786</v>
      </c>
      <c r="G7" s="48">
        <f t="shared" si="1"/>
        <v>-3.1835744390203917E-2</v>
      </c>
      <c r="H7" s="49">
        <v>875266282.54592741</v>
      </c>
      <c r="I7" s="50">
        <v>855040583.09010804</v>
      </c>
      <c r="J7" s="48">
        <f t="shared" si="2"/>
        <v>-2.3108052782506307E-2</v>
      </c>
    </row>
    <row r="8" spans="1:10" ht="18" customHeight="1" x14ac:dyDescent="0.3">
      <c r="A8" s="31" t="s">
        <v>31</v>
      </c>
      <c r="B8" s="46">
        <v>219687676.78777328</v>
      </c>
      <c r="C8" s="46">
        <v>179228656.65793869</v>
      </c>
      <c r="D8" s="47">
        <f t="shared" si="0"/>
        <v>-0.18416608851901856</v>
      </c>
      <c r="E8" s="49">
        <v>710758823.72086644</v>
      </c>
      <c r="F8" s="50">
        <v>805712231.48362422</v>
      </c>
      <c r="G8" s="48">
        <f t="shared" si="1"/>
        <v>0.13359441289194388</v>
      </c>
      <c r="H8" s="49">
        <v>1321730356.4879436</v>
      </c>
      <c r="I8" s="50">
        <v>1543591698.7476819</v>
      </c>
      <c r="J8" s="48">
        <f t="shared" si="2"/>
        <v>0.1678567350524206</v>
      </c>
    </row>
    <row r="9" spans="1:10" ht="18" customHeight="1" x14ac:dyDescent="0.3">
      <c r="A9" s="31" t="s">
        <v>32</v>
      </c>
      <c r="B9" s="46">
        <v>113289483.8996325</v>
      </c>
      <c r="C9" s="46">
        <v>104972114.17255399</v>
      </c>
      <c r="D9" s="47">
        <f t="shared" si="0"/>
        <v>-7.3416961934853447E-2</v>
      </c>
      <c r="E9" s="49">
        <v>652753606.26172018</v>
      </c>
      <c r="F9" s="50">
        <v>631939546.61864889</v>
      </c>
      <c r="G9" s="48">
        <f t="shared" si="1"/>
        <v>-3.1886548681472837E-2</v>
      </c>
      <c r="H9" s="49">
        <v>1308300430.9868608</v>
      </c>
      <c r="I9" s="50">
        <v>1312738453.2415187</v>
      </c>
      <c r="J9" s="48">
        <f t="shared" si="2"/>
        <v>3.3922042288943915E-3</v>
      </c>
    </row>
    <row r="10" spans="1:10" ht="18" customHeight="1" x14ac:dyDescent="0.3">
      <c r="A10" s="31" t="s">
        <v>6</v>
      </c>
      <c r="B10" s="46">
        <v>4807184.9948156998</v>
      </c>
      <c r="C10" s="46">
        <v>5400753.1925081993</v>
      </c>
      <c r="D10" s="47">
        <f t="shared" si="0"/>
        <v>0.12347521435780651</v>
      </c>
      <c r="E10" s="49">
        <v>34061002.805211902</v>
      </c>
      <c r="F10" s="50">
        <v>34605545.426726699</v>
      </c>
      <c r="G10" s="48">
        <f t="shared" si="1"/>
        <v>1.5987275084909512E-2</v>
      </c>
      <c r="H10" s="49">
        <v>60848959.912635602</v>
      </c>
      <c r="I10" s="50">
        <v>65834436.648420289</v>
      </c>
      <c r="J10" s="48">
        <f t="shared" si="2"/>
        <v>8.1931995927993287E-2</v>
      </c>
    </row>
    <row r="11" spans="1:10" ht="18" customHeight="1" x14ac:dyDescent="0.3">
      <c r="A11" s="31" t="s">
        <v>7</v>
      </c>
      <c r="B11" s="46">
        <v>444778866.45698071</v>
      </c>
      <c r="C11" s="46">
        <v>435181167.89624274</v>
      </c>
      <c r="D11" s="47">
        <f t="shared" si="0"/>
        <v>-2.1578584965583708E-2</v>
      </c>
      <c r="E11" s="49">
        <v>2516117233.1762252</v>
      </c>
      <c r="F11" s="50">
        <v>2658119635.1045589</v>
      </c>
      <c r="G11" s="48">
        <f t="shared" si="1"/>
        <v>5.6437116703452153E-2</v>
      </c>
      <c r="H11" s="49">
        <v>5179754030.2093153</v>
      </c>
      <c r="I11" s="50">
        <v>5375525749.6397867</v>
      </c>
      <c r="J11" s="48">
        <f t="shared" si="2"/>
        <v>3.7795562933817577E-2</v>
      </c>
    </row>
    <row r="12" spans="1:10" ht="18" customHeight="1" x14ac:dyDescent="0.3">
      <c r="A12" s="31" t="s">
        <v>8</v>
      </c>
      <c r="B12" s="46">
        <v>17537693.799041666</v>
      </c>
      <c r="C12" s="46">
        <v>19186232.179880001</v>
      </c>
      <c r="D12" s="47">
        <f t="shared" si="0"/>
        <v>9.3999724235601476E-2</v>
      </c>
      <c r="E12" s="49">
        <v>112064783.34900331</v>
      </c>
      <c r="F12" s="50">
        <v>114339043.83623001</v>
      </c>
      <c r="G12" s="48">
        <f t="shared" si="1"/>
        <v>2.0294158604170644E-2</v>
      </c>
      <c r="H12" s="49">
        <v>218787222.34699336</v>
      </c>
      <c r="I12" s="50">
        <v>214226664.69686332</v>
      </c>
      <c r="J12" s="48">
        <f t="shared" si="2"/>
        <v>-2.0844716621051366E-2</v>
      </c>
    </row>
    <row r="13" spans="1:10" ht="18" customHeight="1" x14ac:dyDescent="0.3">
      <c r="A13" s="31" t="s">
        <v>9</v>
      </c>
      <c r="B13" s="46">
        <v>215523650.68928158</v>
      </c>
      <c r="C13" s="46">
        <v>204386653.18828326</v>
      </c>
      <c r="D13" s="47">
        <f t="shared" si="0"/>
        <v>-5.1674131657385589E-2</v>
      </c>
      <c r="E13" s="49">
        <v>1311813392.7250843</v>
      </c>
      <c r="F13" s="50">
        <v>1292793607.2081981</v>
      </c>
      <c r="G13" s="48">
        <f t="shared" si="1"/>
        <v>-1.4498849929695905E-2</v>
      </c>
      <c r="H13" s="49">
        <v>2619647660.0148401</v>
      </c>
      <c r="I13" s="50">
        <v>2647331692.3066778</v>
      </c>
      <c r="J13" s="48">
        <f t="shared" si="2"/>
        <v>1.056784571238136E-2</v>
      </c>
    </row>
    <row r="14" spans="1:10" ht="18" customHeight="1" x14ac:dyDescent="0.3">
      <c r="A14" s="31" t="s">
        <v>10</v>
      </c>
      <c r="B14" s="46">
        <v>19894239.94228768</v>
      </c>
      <c r="C14" s="46">
        <v>21135795.5599676</v>
      </c>
      <c r="D14" s="47">
        <f t="shared" si="0"/>
        <v>6.2407793475981924E-2</v>
      </c>
      <c r="E14" s="49">
        <v>117925868.85464944</v>
      </c>
      <c r="F14" s="50">
        <v>127546825.83635911</v>
      </c>
      <c r="G14" s="48">
        <f t="shared" si="1"/>
        <v>8.1584787758215024E-2</v>
      </c>
      <c r="H14" s="49">
        <v>228333025.35792136</v>
      </c>
      <c r="I14" s="50">
        <v>240029187.00473061</v>
      </c>
      <c r="J14" s="48">
        <f t="shared" si="2"/>
        <v>5.1224134697444829E-2</v>
      </c>
    </row>
    <row r="15" spans="1:10" ht="18" customHeight="1" x14ac:dyDescent="0.3">
      <c r="A15" s="31" t="s">
        <v>11</v>
      </c>
      <c r="B15" s="46">
        <v>153734323.73530209</v>
      </c>
      <c r="C15" s="46">
        <v>144295112.39263076</v>
      </c>
      <c r="D15" s="47">
        <f t="shared" si="0"/>
        <v>-6.1399504764620132E-2</v>
      </c>
      <c r="E15" s="49">
        <v>1043755107.7543392</v>
      </c>
      <c r="F15" s="50">
        <v>1011409623.5317855</v>
      </c>
      <c r="G15" s="48">
        <f t="shared" si="1"/>
        <v>-3.0989533830541639E-2</v>
      </c>
      <c r="H15" s="49">
        <v>2337019535.9497366</v>
      </c>
      <c r="I15" s="50">
        <v>2282882181.2698393</v>
      </c>
      <c r="J15" s="48">
        <f t="shared" si="2"/>
        <v>-2.3165127140409865E-2</v>
      </c>
    </row>
    <row r="16" spans="1:10" ht="18" customHeight="1" x14ac:dyDescent="0.3">
      <c r="A16" s="31" t="s">
        <v>12</v>
      </c>
      <c r="B16" s="46">
        <v>121425984.3951216</v>
      </c>
      <c r="C16" s="46">
        <v>119425585.80479208</v>
      </c>
      <c r="D16" s="47">
        <f t="shared" si="0"/>
        <v>-1.64742217268769E-2</v>
      </c>
      <c r="E16" s="49">
        <v>596700814.3277564</v>
      </c>
      <c r="F16" s="50">
        <v>614253904.59369159</v>
      </c>
      <c r="G16" s="48">
        <f t="shared" si="1"/>
        <v>2.9416903487404333E-2</v>
      </c>
      <c r="H16" s="49">
        <v>1241188046.1368821</v>
      </c>
      <c r="I16" s="50">
        <v>1271768714.3723438</v>
      </c>
      <c r="J16" s="48">
        <f t="shared" si="2"/>
        <v>2.4638223297945926E-2</v>
      </c>
    </row>
    <row r="17" spans="1:12" ht="18" customHeight="1" x14ac:dyDescent="0.3">
      <c r="A17" s="31" t="s">
        <v>13</v>
      </c>
      <c r="B17" s="46">
        <v>90213776.328693002</v>
      </c>
      <c r="C17" s="46">
        <v>61271739.685339503</v>
      </c>
      <c r="D17" s="47">
        <f t="shared" si="0"/>
        <v>-0.32081615271157116</v>
      </c>
      <c r="E17" s="49">
        <v>423606343.86563301</v>
      </c>
      <c r="F17" s="50">
        <v>343119406.74955702</v>
      </c>
      <c r="G17" s="48">
        <f t="shared" si="1"/>
        <v>-0.19000408818619172</v>
      </c>
      <c r="H17" s="49">
        <v>895575163.46055472</v>
      </c>
      <c r="I17" s="50">
        <v>756640270.51983261</v>
      </c>
      <c r="J17" s="48">
        <f t="shared" si="2"/>
        <v>-0.15513482129614847</v>
      </c>
    </row>
    <row r="18" spans="1:12" ht="18" customHeight="1" x14ac:dyDescent="0.3">
      <c r="A18" s="31" t="s">
        <v>14</v>
      </c>
      <c r="B18" s="46">
        <v>12280470.037240935</v>
      </c>
      <c r="C18" s="46">
        <v>10992599.216244467</v>
      </c>
      <c r="D18" s="47">
        <f t="shared" si="0"/>
        <v>-0.10487145989452827</v>
      </c>
      <c r="E18" s="49">
        <v>84932033.034550145</v>
      </c>
      <c r="F18" s="50">
        <v>74300216.387257397</v>
      </c>
      <c r="G18" s="48">
        <f t="shared" si="1"/>
        <v>-0.12518029143336001</v>
      </c>
      <c r="H18" s="49">
        <v>178513543.67160738</v>
      </c>
      <c r="I18" s="50">
        <v>167228888.56474119</v>
      </c>
      <c r="J18" s="48">
        <f t="shared" si="2"/>
        <v>-6.3214559941879689E-2</v>
      </c>
    </row>
    <row r="19" spans="1:12" ht="18" customHeight="1" x14ac:dyDescent="0.3">
      <c r="A19" s="31" t="s">
        <v>15</v>
      </c>
      <c r="B19" s="46">
        <v>22537246.835260067</v>
      </c>
      <c r="C19" s="46">
        <v>17839984.201100405</v>
      </c>
      <c r="D19" s="47">
        <f t="shared" si="0"/>
        <v>-0.20842220296450234</v>
      </c>
      <c r="E19" s="49">
        <v>137111279.78848907</v>
      </c>
      <c r="F19" s="50">
        <v>115369159.24042325</v>
      </c>
      <c r="G19" s="48">
        <f t="shared" si="1"/>
        <v>-0.15857280729642162</v>
      </c>
      <c r="H19" s="49">
        <v>270703246.14372277</v>
      </c>
      <c r="I19" s="50">
        <v>243546563.66685909</v>
      </c>
      <c r="J19" s="48">
        <f t="shared" si="2"/>
        <v>-0.10031901302892229</v>
      </c>
    </row>
    <row r="20" spans="1:12" ht="18" customHeight="1" x14ac:dyDescent="0.3">
      <c r="A20" s="31" t="s">
        <v>16</v>
      </c>
      <c r="B20" s="46">
        <v>1215916889.3717618</v>
      </c>
      <c r="C20" s="46">
        <v>1141386361.1313119</v>
      </c>
      <c r="D20" s="47">
        <f t="shared" si="0"/>
        <v>-6.1295742243500075E-2</v>
      </c>
      <c r="E20" s="49">
        <v>6247748365.1061649</v>
      </c>
      <c r="F20" s="50">
        <v>6402972954.9386177</v>
      </c>
      <c r="G20" s="48">
        <f t="shared" si="1"/>
        <v>2.4844885030803433E-2</v>
      </c>
      <c r="H20" s="49">
        <v>12935714654.289167</v>
      </c>
      <c r="I20" s="50">
        <v>13588500341.775789</v>
      </c>
      <c r="J20" s="48">
        <f t="shared" si="2"/>
        <v>5.0463828627371123E-2</v>
      </c>
    </row>
    <row r="21" spans="1:12" ht="18" customHeight="1" x14ac:dyDescent="0.3">
      <c r="A21" s="31" t="s">
        <v>17</v>
      </c>
      <c r="B21" s="46">
        <v>75307771.072441518</v>
      </c>
      <c r="C21" s="46">
        <v>71588789.475353509</v>
      </c>
      <c r="D21" s="47">
        <f t="shared" si="0"/>
        <v>-4.9383769352442708E-2</v>
      </c>
      <c r="E21" s="49">
        <v>476219492.16627973</v>
      </c>
      <c r="F21" s="50">
        <v>472867619.43683195</v>
      </c>
      <c r="G21" s="48">
        <f t="shared" si="1"/>
        <v>-7.0385038508197426E-3</v>
      </c>
      <c r="H21" s="49">
        <v>991613076.10313892</v>
      </c>
      <c r="I21" s="50">
        <v>941293576.37196529</v>
      </c>
      <c r="J21" s="48">
        <f t="shared" si="2"/>
        <v>-5.0745094980917574E-2</v>
      </c>
    </row>
    <row r="22" spans="1:12" ht="18" customHeight="1" thickBot="1" x14ac:dyDescent="0.35">
      <c r="A22" s="30" t="s">
        <v>18</v>
      </c>
      <c r="B22" s="51">
        <v>233412515.85687351</v>
      </c>
      <c r="C22" s="52">
        <v>244650393.96558693</v>
      </c>
      <c r="D22" s="53">
        <f t="shared" si="0"/>
        <v>4.814599623100068E-2</v>
      </c>
      <c r="E22" s="55">
        <v>1312194150.7787216</v>
      </c>
      <c r="F22" s="56">
        <v>1414618562.1021955</v>
      </c>
      <c r="G22" s="54">
        <f t="shared" si="1"/>
        <v>7.8055835916270591E-2</v>
      </c>
      <c r="H22" s="55">
        <v>2611922797.8635545</v>
      </c>
      <c r="I22" s="56">
        <v>2782116320.4129291</v>
      </c>
      <c r="J22" s="54">
        <f t="shared" si="2"/>
        <v>6.5160242365733742E-2</v>
      </c>
    </row>
    <row r="23" spans="1:12" ht="15.6" thickTop="1" thickBot="1" x14ac:dyDescent="0.35">
      <c r="A23" s="68" t="s">
        <v>19</v>
      </c>
      <c r="B23" s="69">
        <f>SUM(B5:B22)</f>
        <v>3432153608.7438111</v>
      </c>
      <c r="C23" s="69">
        <f>SUM(C5:C22)</f>
        <v>3254665684.4966698</v>
      </c>
      <c r="D23" s="70">
        <f>(C23-B23)/B23</f>
        <v>-5.171328107080353E-2</v>
      </c>
      <c r="E23" s="71">
        <f>SUM(E5:E22)</f>
        <v>18606715181.403709</v>
      </c>
      <c r="F23" s="71">
        <f>SUM(F5:F22)</f>
        <v>19022065808.868477</v>
      </c>
      <c r="G23" s="72">
        <f>(F23-E23)/E23</f>
        <v>2.2322619732465479E-2</v>
      </c>
      <c r="H23" s="71">
        <f>SUM(H5:H22)</f>
        <v>38222899686.28717</v>
      </c>
      <c r="I23" s="71">
        <f>SUM(I5:I22)</f>
        <v>39417582801.558983</v>
      </c>
      <c r="J23" s="72">
        <f>(I23-H23)/H23</f>
        <v>3.1255690308090792E-2</v>
      </c>
    </row>
    <row r="24" spans="1:12" ht="15.6" thickTop="1" thickBot="1" x14ac:dyDescent="0.35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5">
      <c r="A25" s="73" t="s">
        <v>1</v>
      </c>
      <c r="B25" s="74" t="s">
        <v>79</v>
      </c>
      <c r="C25" s="74" t="s">
        <v>80</v>
      </c>
      <c r="D25" s="75" t="s">
        <v>2</v>
      </c>
      <c r="E25" s="76" t="s">
        <v>75</v>
      </c>
      <c r="F25" s="76" t="s">
        <v>76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3">
      <c r="A26" s="32" t="s">
        <v>20</v>
      </c>
      <c r="B26" s="57">
        <v>70638042.533785</v>
      </c>
      <c r="C26" s="57">
        <v>45304858.793197997</v>
      </c>
      <c r="D26" s="58">
        <f>(C26-B26)/B26</f>
        <v>-0.35863371678894646</v>
      </c>
      <c r="E26" s="60">
        <v>482082642.48721802</v>
      </c>
      <c r="F26" s="60">
        <v>411002750.91411996</v>
      </c>
      <c r="G26" s="59">
        <f>(F26-E26)/E26</f>
        <v>-0.14744337445209446</v>
      </c>
      <c r="H26" s="60">
        <v>1271479893.5605018</v>
      </c>
      <c r="I26" s="60">
        <v>1067676711.8960316</v>
      </c>
      <c r="J26" s="59">
        <f>(I26-H26)/H26</f>
        <v>-0.16028816711663751</v>
      </c>
      <c r="L26" s="13"/>
    </row>
    <row r="27" spans="1:12" ht="18" customHeight="1" x14ac:dyDescent="0.3">
      <c r="A27" s="33" t="s">
        <v>21</v>
      </c>
      <c r="B27" s="61">
        <v>982398891.22689986</v>
      </c>
      <c r="C27" s="61">
        <v>850043728.94214857</v>
      </c>
      <c r="D27" s="62">
        <f t="shared" ref="D27:D29" si="3">(C27-B27)/B27</f>
        <v>-0.13472649803121761</v>
      </c>
      <c r="E27" s="49">
        <v>4902950531.0639076</v>
      </c>
      <c r="F27" s="49">
        <v>5038409662.4925594</v>
      </c>
      <c r="G27" s="63">
        <f t="shared" ref="G27:G29" si="4">(F27-E27)/E27</f>
        <v>2.7628084470853936E-2</v>
      </c>
      <c r="H27" s="49">
        <v>9610790871.1145058</v>
      </c>
      <c r="I27" s="49">
        <v>10498512763.999891</v>
      </c>
      <c r="J27" s="63">
        <f t="shared" ref="J27:J29" si="5">(I27-H27)/H27</f>
        <v>9.2367205237339822E-2</v>
      </c>
      <c r="L27" s="13"/>
    </row>
    <row r="28" spans="1:12" ht="18" customHeight="1" x14ac:dyDescent="0.3">
      <c r="A28" s="33" t="s">
        <v>22</v>
      </c>
      <c r="B28" s="61">
        <v>527148110.73802608</v>
      </c>
      <c r="C28" s="61">
        <v>534987010.92992276</v>
      </c>
      <c r="D28" s="62">
        <f t="shared" si="3"/>
        <v>1.4870394168579944E-2</v>
      </c>
      <c r="E28" s="49">
        <v>2552394035.0533338</v>
      </c>
      <c r="F28" s="49">
        <v>2657085157.8802843</v>
      </c>
      <c r="G28" s="63">
        <f t="shared" si="4"/>
        <v>4.1016834152240514E-2</v>
      </c>
      <c r="H28" s="49">
        <v>5597881196.6058073</v>
      </c>
      <c r="I28" s="49">
        <v>5639414557.7424326</v>
      </c>
      <c r="J28" s="63">
        <f t="shared" si="5"/>
        <v>7.4194788488559623E-3</v>
      </c>
      <c r="L28" s="13"/>
    </row>
    <row r="29" spans="1:12" ht="18" customHeight="1" thickBot="1" x14ac:dyDescent="0.35">
      <c r="A29" s="34" t="s">
        <v>23</v>
      </c>
      <c r="B29" s="64">
        <v>1851968564.2451005</v>
      </c>
      <c r="C29" s="64">
        <v>1824330085.8314002</v>
      </c>
      <c r="D29" s="65">
        <f t="shared" si="3"/>
        <v>-1.4923837773113789E-2</v>
      </c>
      <c r="E29" s="67">
        <v>10669287972.795601</v>
      </c>
      <c r="F29" s="67">
        <v>10915568237.581514</v>
      </c>
      <c r="G29" s="66">
        <f t="shared" si="4"/>
        <v>2.3083102210182664E-2</v>
      </c>
      <c r="H29" s="67">
        <v>21742747725.002705</v>
      </c>
      <c r="I29" s="67">
        <v>22211978767.920628</v>
      </c>
      <c r="J29" s="66">
        <f t="shared" si="5"/>
        <v>2.1581036990018454E-2</v>
      </c>
    </row>
    <row r="30" spans="1:12" ht="15.6" thickTop="1" thickBot="1" x14ac:dyDescent="0.35">
      <c r="A30" s="84" t="s">
        <v>19</v>
      </c>
      <c r="B30" s="85">
        <f>SUM(B26:B29)</f>
        <v>3432153608.7438116</v>
      </c>
      <c r="C30" s="85">
        <f>SUM(C26:C29)</f>
        <v>3254665684.4966698</v>
      </c>
      <c r="D30" s="86">
        <f>(C30-B30)/B30</f>
        <v>-5.1713281070803661E-2</v>
      </c>
      <c r="E30" s="87">
        <f>SUM(E26:E29)</f>
        <v>18606715181.400063</v>
      </c>
      <c r="F30" s="87">
        <f>SUM(F26:F29)</f>
        <v>19022065808.868477</v>
      </c>
      <c r="G30" s="88">
        <f t="shared" ref="G30" si="6">(F30-E30)/E30</f>
        <v>2.232261973266585E-2</v>
      </c>
      <c r="H30" s="87">
        <f>SUM(H26:H29)</f>
        <v>38222899686.283524</v>
      </c>
      <c r="I30" s="87">
        <f>SUM(I26:I29)</f>
        <v>39417582801.558983</v>
      </c>
      <c r="J30" s="88">
        <f t="shared" ref="J30" si="7">(I30-H30)/H30</f>
        <v>3.1255690308189185E-2</v>
      </c>
    </row>
    <row r="31" spans="1:12" ht="15.6" thickTop="1" thickBot="1" x14ac:dyDescent="0.35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3">
      <c r="A32" s="15" t="s">
        <v>77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3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3">
      <c r="A34" s="20" t="s">
        <v>78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3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3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5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3">
      <c r="A38" s="14"/>
    </row>
    <row r="41" spans="1:10" x14ac:dyDescent="0.3">
      <c r="B41" s="39"/>
      <c r="C41" s="39"/>
      <c r="D41" s="40"/>
    </row>
    <row r="43" spans="1:10" x14ac:dyDescent="0.3">
      <c r="C43" s="40"/>
    </row>
  </sheetData>
  <sheetProtection algorithmName="SHA-512" hashValue="JsY+zgFYN/den6Ktu8L5Q0+L0bHz3SA1fzUtxiBb158X2fjKo2gHjIbztMKdzDw2Eg70UoPK+zOsfggYLa7snQ==" saltValue="3ByQw6CNo7X8AKDRi4S3bw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9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R59"/>
  <sheetViews>
    <sheetView zoomScaleNormal="100" workbookViewId="0"/>
  </sheetViews>
  <sheetFormatPr defaultColWidth="9.109375" defaultRowHeight="14.4" x14ac:dyDescent="0.3"/>
  <cols>
    <col min="1" max="18" width="16.33203125" style="8" customWidth="1"/>
    <col min="19" max="16384" width="9.109375" style="8"/>
  </cols>
  <sheetData>
    <row r="1" spans="1:18" s="91" customFormat="1" ht="13.8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s="91" customFormat="1" ht="13.8" x14ac:dyDescent="0.25">
      <c r="A2" s="140" t="s">
        <v>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s="91" customFormat="1" ht="13.8" x14ac:dyDescent="0.25">
      <c r="A3" s="141" t="s">
        <v>34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1:18" s="91" customFormat="1" x14ac:dyDescent="0.3">
      <c r="A4" s="90" t="s">
        <v>35</v>
      </c>
      <c r="B4" s="90"/>
      <c r="R4" s="8"/>
    </row>
    <row r="5" spans="1:18" s="91" customFormat="1" ht="18.600000000000001" customHeight="1" x14ac:dyDescent="0.25">
      <c r="A5" s="92" t="s">
        <v>36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4" t="s">
        <v>37</v>
      </c>
    </row>
    <row r="6" spans="1:18" s="91" customFormat="1" ht="18.600000000000001" customHeight="1" x14ac:dyDescent="0.25">
      <c r="A6" s="95" t="s">
        <v>38</v>
      </c>
      <c r="B6" s="96" t="s">
        <v>39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3457757568.5640259</v>
      </c>
      <c r="R6" s="99" t="s">
        <v>40</v>
      </c>
    </row>
    <row r="7" spans="1:18" s="91" customFormat="1" ht="18.600000000000001" customHeight="1" x14ac:dyDescent="0.25">
      <c r="A7" s="95" t="s">
        <v>41</v>
      </c>
      <c r="B7" s="96" t="s">
        <v>39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3428756031.8111458</v>
      </c>
      <c r="R7" s="99" t="s">
        <v>42</v>
      </c>
    </row>
    <row r="8" spans="1:18" s="91" customFormat="1" ht="18.600000000000001" customHeight="1" x14ac:dyDescent="0.25">
      <c r="A8" s="95" t="s">
        <v>43</v>
      </c>
      <c r="B8" s="96" t="s">
        <v>39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3108026128.0328217</v>
      </c>
      <c r="R8" s="99" t="s">
        <v>44</v>
      </c>
    </row>
    <row r="9" spans="1:18" s="91" customFormat="1" ht="18.600000000000001" customHeight="1" x14ac:dyDescent="0.25">
      <c r="A9" s="95" t="s">
        <v>45</v>
      </c>
      <c r="B9" s="96" t="s">
        <v>39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3098394418.6252742</v>
      </c>
      <c r="R9" s="99" t="s">
        <v>46</v>
      </c>
    </row>
    <row r="10" spans="1:18" s="91" customFormat="1" ht="18.600000000000001" customHeight="1" x14ac:dyDescent="0.25">
      <c r="A10" s="95" t="s">
        <v>47</v>
      </c>
      <c r="B10" s="96" t="s">
        <v>39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3397970383.2589741</v>
      </c>
      <c r="R10" s="99" t="s">
        <v>48</v>
      </c>
    </row>
    <row r="11" spans="1:18" s="91" customFormat="1" ht="18.600000000000001" customHeight="1" x14ac:dyDescent="0.25">
      <c r="A11" s="95" t="s">
        <v>49</v>
      </c>
      <c r="B11" s="96" t="s">
        <v>39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3904612462.3982658</v>
      </c>
      <c r="R11" s="99" t="s">
        <v>50</v>
      </c>
    </row>
    <row r="12" spans="1:18" s="91" customFormat="1" ht="18.600000000000001" customHeight="1" x14ac:dyDescent="0.25">
      <c r="A12" s="95" t="s">
        <v>51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3093233465.0506811</v>
      </c>
      <c r="R12" s="99" t="s">
        <v>52</v>
      </c>
    </row>
    <row r="13" spans="1:18" s="91" customFormat="1" ht="18.600000000000001" customHeight="1" x14ac:dyDescent="0.25">
      <c r="A13" s="95" t="s">
        <v>53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2891931061.6669621</v>
      </c>
      <c r="R13" s="99" t="s">
        <v>54</v>
      </c>
    </row>
    <row r="14" spans="1:18" s="91" customFormat="1" ht="18.600000000000001" customHeight="1" x14ac:dyDescent="0.25">
      <c r="A14" s="95" t="s">
        <v>55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3224024251.8934507</v>
      </c>
      <c r="R14" s="99" t="s">
        <v>56</v>
      </c>
    </row>
    <row r="15" spans="1:18" s="91" customFormat="1" ht="18.600000000000001" customHeight="1" x14ac:dyDescent="0.25">
      <c r="A15" s="95" t="s">
        <v>57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3162833727.2054362</v>
      </c>
      <c r="R15" s="99" t="s">
        <v>58</v>
      </c>
    </row>
    <row r="16" spans="1:18" s="91" customFormat="1" ht="18.600000000000001" customHeight="1" x14ac:dyDescent="0.25">
      <c r="A16" s="95" t="s">
        <v>59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3395377618.5552788</v>
      </c>
      <c r="R16" s="99" t="s">
        <v>60</v>
      </c>
    </row>
    <row r="17" spans="1:18" s="91" customFormat="1" ht="18.600000000000001" customHeight="1" x14ac:dyDescent="0.25">
      <c r="A17" s="95" t="s">
        <v>61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4" t="s">
        <v>62</v>
      </c>
    </row>
    <row r="18" spans="1:18" s="91" customFormat="1" ht="18.600000000000001" customHeight="1" x14ac:dyDescent="0.25">
      <c r="A18" s="105" t="s">
        <v>63</v>
      </c>
      <c r="B18" s="106" t="s">
        <v>64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39417582802</v>
      </c>
      <c r="R18" s="109" t="s">
        <v>63</v>
      </c>
    </row>
    <row r="19" spans="1:18" s="91" customFormat="1" ht="18.600000000000001" customHeight="1" x14ac:dyDescent="0.25">
      <c r="A19" s="95" t="s">
        <v>65</v>
      </c>
      <c r="B19" s="110" t="s">
        <v>64</v>
      </c>
      <c r="C19" s="110" t="s">
        <v>64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1194683116</v>
      </c>
      <c r="R19" s="127" t="s">
        <v>66</v>
      </c>
    </row>
    <row r="20" spans="1:18" s="91" customFormat="1" ht="18.600000000000001" customHeight="1" x14ac:dyDescent="0.25">
      <c r="A20" s="111" t="s">
        <v>67</v>
      </c>
      <c r="B20" s="112" t="s">
        <v>64</v>
      </c>
      <c r="C20" s="112" t="s">
        <v>64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3.1255690327376699</v>
      </c>
      <c r="R20" s="128" t="s">
        <v>68</v>
      </c>
    </row>
    <row r="21" spans="1:18" s="91" customFormat="1" ht="18.600000000000001" customHeight="1" x14ac:dyDescent="0.25">
      <c r="A21" s="105" t="s">
        <v>82</v>
      </c>
      <c r="B21" s="106" t="s">
        <v>64</v>
      </c>
      <c r="C21" s="98">
        <v>25739682754</v>
      </c>
      <c r="D21" s="98">
        <v>26174083601</v>
      </c>
      <c r="E21" s="98">
        <v>26940077375</v>
      </c>
      <c r="F21" s="98">
        <v>27166881706</v>
      </c>
      <c r="G21" s="98">
        <v>28930534820</v>
      </c>
      <c r="H21" s="98">
        <v>28725160809</v>
      </c>
      <c r="I21" s="98">
        <v>28035052125</v>
      </c>
      <c r="J21" s="98">
        <v>29549058676</v>
      </c>
      <c r="K21" s="98">
        <v>31628723208</v>
      </c>
      <c r="L21" s="98">
        <v>31822862776</v>
      </c>
      <c r="M21" s="98">
        <v>28936479299</v>
      </c>
      <c r="N21" s="98">
        <v>34692957558</v>
      </c>
      <c r="O21" s="98">
        <v>36961352968</v>
      </c>
      <c r="P21" s="98">
        <v>38222899686</v>
      </c>
      <c r="Q21" s="98">
        <v>39417582802</v>
      </c>
      <c r="R21" s="114" t="s">
        <v>82</v>
      </c>
    </row>
    <row r="22" spans="1:18" s="91" customFormat="1" ht="18.600000000000001" customHeight="1" x14ac:dyDescent="0.25">
      <c r="A22" s="95" t="s">
        <v>65</v>
      </c>
      <c r="B22" s="110" t="s">
        <v>64</v>
      </c>
      <c r="C22" s="110" t="s">
        <v>64</v>
      </c>
      <c r="D22" s="98">
        <v>434400847</v>
      </c>
      <c r="E22" s="98">
        <v>765993774</v>
      </c>
      <c r="F22" s="98">
        <v>226804331</v>
      </c>
      <c r="G22" s="98">
        <v>1763653114</v>
      </c>
      <c r="H22" s="98">
        <v>-205374011</v>
      </c>
      <c r="I22" s="98">
        <v>-690108684</v>
      </c>
      <c r="J22" s="98">
        <v>1514006551</v>
      </c>
      <c r="K22" s="98">
        <v>2079664532</v>
      </c>
      <c r="L22" s="98">
        <v>194139568</v>
      </c>
      <c r="M22" s="98">
        <v>-2886383477</v>
      </c>
      <c r="N22" s="98">
        <v>5756478259</v>
      </c>
      <c r="O22" s="98">
        <v>2268395410</v>
      </c>
      <c r="P22" s="98">
        <v>1261546718</v>
      </c>
      <c r="Q22" s="98">
        <v>1194683116</v>
      </c>
      <c r="R22" s="115" t="s">
        <v>66</v>
      </c>
    </row>
    <row r="23" spans="1:18" s="91" customFormat="1" ht="18.600000000000001" customHeight="1" x14ac:dyDescent="0.25">
      <c r="A23" s="111" t="s">
        <v>67</v>
      </c>
      <c r="B23" s="112" t="s">
        <v>64</v>
      </c>
      <c r="C23" s="112" t="s">
        <v>64</v>
      </c>
      <c r="D23" s="116">
        <v>1.6876697788067849</v>
      </c>
      <c r="E23" s="116">
        <v>2.9265352158145266</v>
      </c>
      <c r="F23" s="116">
        <v>0.84188448252368842</v>
      </c>
      <c r="G23" s="116">
        <v>6.4919232655637638</v>
      </c>
      <c r="H23" s="116">
        <v>-0.70988667260317173</v>
      </c>
      <c r="I23" s="116">
        <v>-2.4024536836840933</v>
      </c>
      <c r="J23" s="116">
        <v>5.4004056930213391</v>
      </c>
      <c r="K23" s="116">
        <v>7.0380060319455167</v>
      </c>
      <c r="L23" s="116">
        <v>0.6138077933885594</v>
      </c>
      <c r="M23" s="116">
        <v>-9.0701565642197259</v>
      </c>
      <c r="N23" s="116">
        <v>19.893499134840965</v>
      </c>
      <c r="O23" s="116">
        <v>6.5384895658079198</v>
      </c>
      <c r="P23" s="116">
        <v>3.4131508094203378</v>
      </c>
      <c r="Q23" s="116">
        <v>3.1255690327376699</v>
      </c>
      <c r="R23" s="117" t="s">
        <v>68</v>
      </c>
    </row>
    <row r="24" spans="1:18" s="91" customFormat="1" ht="18.600000000000001" customHeight="1" x14ac:dyDescent="0.25">
      <c r="A24" s="105" t="s">
        <v>83</v>
      </c>
      <c r="B24" s="98">
        <v>12574288572.681341</v>
      </c>
      <c r="C24" s="98">
        <v>12456314470.893867</v>
      </c>
      <c r="D24" s="98">
        <v>12824438341.752205</v>
      </c>
      <c r="E24" s="98">
        <v>13262557829.603926</v>
      </c>
      <c r="F24" s="98">
        <v>13262894776.286907</v>
      </c>
      <c r="G24" s="98">
        <v>14129557890.19652</v>
      </c>
      <c r="H24" s="98">
        <v>14042579903.705452</v>
      </c>
      <c r="I24" s="98">
        <v>13697629035.77976</v>
      </c>
      <c r="J24" s="98">
        <v>14518192738</v>
      </c>
      <c r="K24" s="98">
        <v>16688815725.957701</v>
      </c>
      <c r="L24" s="98">
        <v>15046758068.055252</v>
      </c>
      <c r="M24" s="98">
        <v>13362446823.798191</v>
      </c>
      <c r="N24" s="98">
        <v>17849804901.471375</v>
      </c>
      <c r="O24" s="98">
        <v>18033590322.242039</v>
      </c>
      <c r="P24" s="98">
        <v>18606715181.403713</v>
      </c>
      <c r="Q24" s="97">
        <v>19022065808.868481</v>
      </c>
      <c r="R24" s="114" t="s">
        <v>84</v>
      </c>
    </row>
    <row r="25" spans="1:18" s="91" customFormat="1" ht="18.600000000000001" customHeight="1" x14ac:dyDescent="0.25">
      <c r="A25" s="95" t="s">
        <v>65</v>
      </c>
      <c r="B25" s="110" t="s">
        <v>64</v>
      </c>
      <c r="C25" s="98">
        <v>-117974101.78747368</v>
      </c>
      <c r="D25" s="98">
        <v>368123870.8583374</v>
      </c>
      <c r="E25" s="98">
        <v>438119487.85172081</v>
      </c>
      <c r="F25" s="98">
        <v>336946.68298149109</v>
      </c>
      <c r="G25" s="98">
        <v>866663113.90961266</v>
      </c>
      <c r="H25" s="98">
        <v>-86977986.491067886</v>
      </c>
      <c r="I25" s="98">
        <v>-344950867.9256916</v>
      </c>
      <c r="J25" s="98">
        <v>820563702.22023964</v>
      </c>
      <c r="K25" s="98">
        <v>2170622987.9577007</v>
      </c>
      <c r="L25" s="98">
        <v>-1642057657.9024487</v>
      </c>
      <c r="M25" s="98">
        <v>-1684311244.257061</v>
      </c>
      <c r="N25" s="98">
        <v>4487358077.6731834</v>
      </c>
      <c r="O25" s="98">
        <v>183785420.77066422</v>
      </c>
      <c r="P25" s="98">
        <v>573124859.1616745</v>
      </c>
      <c r="Q25" s="97">
        <v>415350627.46476746</v>
      </c>
      <c r="R25" s="115" t="s">
        <v>66</v>
      </c>
    </row>
    <row r="26" spans="1:18" s="91" customFormat="1" ht="18.600000000000001" customHeight="1" x14ac:dyDescent="0.25">
      <c r="A26" s="111" t="s">
        <v>67</v>
      </c>
      <c r="B26" s="112" t="s">
        <v>64</v>
      </c>
      <c r="C26" s="116">
        <v>-0.9382169106869549</v>
      </c>
      <c r="D26" s="116">
        <v>2.9553193419973183</v>
      </c>
      <c r="E26" s="116">
        <v>3.4162859703987665</v>
      </c>
      <c r="F26" s="116">
        <v>2.540585966225745E-3</v>
      </c>
      <c r="G26" s="116">
        <v>6.5344943809638245</v>
      </c>
      <c r="H26" s="116">
        <v>-0.61557472050428153</v>
      </c>
      <c r="I26" s="116">
        <v>-2.4564636291274979</v>
      </c>
      <c r="J26" s="116">
        <v>5.9905528181324978</v>
      </c>
      <c r="K26" s="116">
        <v>14.951055046102949</v>
      </c>
      <c r="L26" s="116">
        <v>-9.8392701127881725</v>
      </c>
      <c r="M26" s="116">
        <v>-11.193848114251983</v>
      </c>
      <c r="N26" s="116">
        <v>33.58185919723406</v>
      </c>
      <c r="O26" s="116">
        <v>1.0296214540446582</v>
      </c>
      <c r="P26" s="116">
        <v>3.1780962577085998</v>
      </c>
      <c r="Q26" s="118">
        <v>2.2322619732465476</v>
      </c>
      <c r="R26" s="117" t="s">
        <v>68</v>
      </c>
    </row>
    <row r="27" spans="1:18" s="91" customFormat="1" x14ac:dyDescent="0.3">
      <c r="A27" s="129" t="s">
        <v>69</v>
      </c>
      <c r="B27" s="129"/>
      <c r="L27" s="130" t="s">
        <v>70</v>
      </c>
      <c r="R27" s="8"/>
    </row>
    <row r="28" spans="1:18" s="91" customFormat="1" x14ac:dyDescent="0.3">
      <c r="A28" s="129" t="s">
        <v>71</v>
      </c>
      <c r="B28" s="90"/>
      <c r="L28" s="130" t="s">
        <v>72</v>
      </c>
      <c r="R28" s="8"/>
    </row>
    <row r="29" spans="1:18" s="91" customFormat="1" ht="13.8" x14ac:dyDescent="0.25">
      <c r="A29" s="142" t="s">
        <v>73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</row>
    <row r="30" spans="1:18" s="91" customFormat="1" x14ac:dyDescent="0.3">
      <c r="A30" s="90" t="s">
        <v>35</v>
      </c>
      <c r="B30" s="90"/>
      <c r="R30" s="8"/>
    </row>
    <row r="31" spans="1:18" s="91" customFormat="1" ht="18.600000000000001" customHeight="1" x14ac:dyDescent="0.25">
      <c r="A31" s="92" t="s">
        <v>36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94" t="s">
        <v>37</v>
      </c>
    </row>
    <row r="32" spans="1:18" s="91" customFormat="1" ht="18.600000000000001" customHeight="1" x14ac:dyDescent="0.25">
      <c r="A32" s="95" t="s">
        <v>38</v>
      </c>
      <c r="B32" s="120" t="s">
        <v>64</v>
      </c>
      <c r="C32" s="120" t="s">
        <v>64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3.8008836513844666</v>
      </c>
      <c r="R32" s="99" t="s">
        <v>40</v>
      </c>
    </row>
    <row r="33" spans="1:18" s="91" customFormat="1" ht="18.600000000000001" customHeight="1" x14ac:dyDescent="0.25">
      <c r="A33" s="95" t="s">
        <v>41</v>
      </c>
      <c r="B33" s="120" t="s">
        <v>64</v>
      </c>
      <c r="C33" s="120" t="s">
        <v>64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3.3262712792241924</v>
      </c>
      <c r="R33" s="99" t="s">
        <v>42</v>
      </c>
    </row>
    <row r="34" spans="1:18" s="91" customFormat="1" ht="18.600000000000001" customHeight="1" x14ac:dyDescent="0.25">
      <c r="A34" s="95" t="s">
        <v>43</v>
      </c>
      <c r="B34" s="120" t="s">
        <v>64</v>
      </c>
      <c r="C34" s="120" t="s">
        <v>64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8.6820647365003225</v>
      </c>
      <c r="R34" s="99" t="s">
        <v>44</v>
      </c>
    </row>
    <row r="35" spans="1:18" s="91" customFormat="1" ht="18.600000000000001" customHeight="1" x14ac:dyDescent="0.25">
      <c r="A35" s="95" t="s">
        <v>45</v>
      </c>
      <c r="B35" s="120" t="s">
        <v>64</v>
      </c>
      <c r="C35" s="120" t="s">
        <v>64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-3.384256016547039</v>
      </c>
      <c r="R35" s="99" t="s">
        <v>46</v>
      </c>
    </row>
    <row r="36" spans="1:18" s="91" customFormat="1" ht="18.600000000000001" customHeight="1" x14ac:dyDescent="0.25">
      <c r="A36" s="95" t="s">
        <v>47</v>
      </c>
      <c r="B36" s="120" t="s">
        <v>64</v>
      </c>
      <c r="C36" s="120" t="s">
        <v>64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7.4477043356002444</v>
      </c>
      <c r="R36" s="99" t="s">
        <v>48</v>
      </c>
    </row>
    <row r="37" spans="1:18" s="91" customFormat="1" ht="18.600000000000001" customHeight="1" x14ac:dyDescent="0.25">
      <c r="A37" s="95" t="s">
        <v>49</v>
      </c>
      <c r="B37" s="120" t="s">
        <v>64</v>
      </c>
      <c r="C37" s="120" t="s">
        <v>64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4.4697137333346584</v>
      </c>
      <c r="R37" s="99" t="s">
        <v>50</v>
      </c>
    </row>
    <row r="38" spans="1:18" s="91" customFormat="1" ht="18.600000000000001" customHeight="1" x14ac:dyDescent="0.25">
      <c r="A38" s="95" t="s">
        <v>51</v>
      </c>
      <c r="B38" s="120" t="s">
        <v>64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8.3103950883623821</v>
      </c>
      <c r="R38" s="99" t="s">
        <v>52</v>
      </c>
    </row>
    <row r="39" spans="1:18" s="91" customFormat="1" ht="18.600000000000001" customHeight="1" x14ac:dyDescent="0.25">
      <c r="A39" s="95" t="s">
        <v>53</v>
      </c>
      <c r="B39" s="120" t="s">
        <v>64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3.5683215247133937</v>
      </c>
      <c r="R39" s="99" t="s">
        <v>54</v>
      </c>
    </row>
    <row r="40" spans="1:18" s="91" customFormat="1" ht="18.600000000000001" customHeight="1" x14ac:dyDescent="0.25">
      <c r="A40" s="95" t="s">
        <v>55</v>
      </c>
      <c r="B40" s="120" t="s">
        <v>64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-3.7285556693546607</v>
      </c>
      <c r="R40" s="99" t="s">
        <v>56</v>
      </c>
    </row>
    <row r="41" spans="1:18" s="91" customFormat="1" ht="18.600000000000001" customHeight="1" x14ac:dyDescent="0.25">
      <c r="A41" s="95" t="s">
        <v>57</v>
      </c>
      <c r="B41" s="120" t="s">
        <v>64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8.3739011189928263</v>
      </c>
      <c r="R41" s="99" t="s">
        <v>58</v>
      </c>
    </row>
    <row r="42" spans="1:18" s="91" customFormat="1" ht="18.600000000000001" customHeight="1" x14ac:dyDescent="0.25">
      <c r="A42" s="95" t="s">
        <v>59</v>
      </c>
      <c r="B42" s="120" t="s">
        <v>64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4.1834963941544459</v>
      </c>
      <c r="R42" s="99" t="s">
        <v>60</v>
      </c>
    </row>
    <row r="43" spans="1:18" s="91" customFormat="1" ht="18.600000000000001" customHeight="1" x14ac:dyDescent="0.25">
      <c r="A43" s="111" t="s">
        <v>61</v>
      </c>
      <c r="B43" s="118" t="s">
        <v>64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04" t="s">
        <v>62</v>
      </c>
    </row>
    <row r="44" spans="1:18" s="91" customFormat="1" ht="13.8" x14ac:dyDescent="0.25">
      <c r="A44" s="90"/>
      <c r="B44" s="90"/>
      <c r="R44" s="125"/>
    </row>
    <row r="45" spans="1:18" s="91" customFormat="1" ht="13.8" x14ac:dyDescent="0.25">
      <c r="A45" s="142" t="s">
        <v>74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s="91" customFormat="1" ht="13.8" x14ac:dyDescent="0.25">
      <c r="A46" s="90"/>
      <c r="B46" s="90"/>
    </row>
    <row r="47" spans="1:18" s="91" customFormat="1" ht="18.600000000000001" customHeight="1" x14ac:dyDescent="0.25">
      <c r="A47" s="92" t="s">
        <v>36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94" t="s">
        <v>37</v>
      </c>
    </row>
    <row r="48" spans="1:18" s="91" customFormat="1" ht="18.600000000000001" customHeight="1" x14ac:dyDescent="0.25">
      <c r="A48" s="95" t="s">
        <v>38</v>
      </c>
      <c r="B48" s="110" t="s">
        <v>64</v>
      </c>
      <c r="C48" s="110" t="s">
        <v>64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126612931.89897251</v>
      </c>
      <c r="R48" s="99" t="s">
        <v>40</v>
      </c>
    </row>
    <row r="49" spans="1:18" s="91" customFormat="1" ht="18.600000000000001" customHeight="1" x14ac:dyDescent="0.25">
      <c r="A49" s="95" t="s">
        <v>41</v>
      </c>
      <c r="B49" s="110" t="s">
        <v>64</v>
      </c>
      <c r="C49" s="110" t="s">
        <v>64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110378247.18613768</v>
      </c>
      <c r="R49" s="99" t="s">
        <v>42</v>
      </c>
    </row>
    <row r="50" spans="1:18" s="91" customFormat="1" ht="18.600000000000001" customHeight="1" x14ac:dyDescent="0.25">
      <c r="A50" s="95" t="s">
        <v>43</v>
      </c>
      <c r="B50" s="110" t="s">
        <v>64</v>
      </c>
      <c r="C50" s="110" t="s">
        <v>64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248284609.90079927</v>
      </c>
      <c r="R50" s="99" t="s">
        <v>44</v>
      </c>
    </row>
    <row r="51" spans="1:18" s="91" customFormat="1" ht="18.600000000000001" customHeight="1" x14ac:dyDescent="0.25">
      <c r="A51" s="95" t="s">
        <v>45</v>
      </c>
      <c r="B51" s="110" t="s">
        <v>64</v>
      </c>
      <c r="C51" s="110" t="s">
        <v>64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-108530551.23877335</v>
      </c>
      <c r="R51" s="99" t="s">
        <v>46</v>
      </c>
    </row>
    <row r="52" spans="1:18" s="91" customFormat="1" ht="18.600000000000001" customHeight="1" x14ac:dyDescent="0.25">
      <c r="A52" s="95" t="s">
        <v>47</v>
      </c>
      <c r="B52" s="110" t="s">
        <v>64</v>
      </c>
      <c r="C52" s="110" t="s">
        <v>64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235529264.32560539</v>
      </c>
      <c r="R52" s="99" t="s">
        <v>48</v>
      </c>
    </row>
    <row r="53" spans="1:18" s="91" customFormat="1" ht="18.600000000000001" customHeight="1" x14ac:dyDescent="0.25">
      <c r="A53" s="95" t="s">
        <v>49</v>
      </c>
      <c r="B53" s="110" t="s">
        <v>64</v>
      </c>
      <c r="C53" s="110" t="s">
        <v>64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167057985.73431301</v>
      </c>
      <c r="R53" s="99" t="s">
        <v>50</v>
      </c>
    </row>
    <row r="54" spans="1:18" s="91" customFormat="1" ht="18.600000000000001" customHeight="1" x14ac:dyDescent="0.25">
      <c r="A54" s="95" t="s">
        <v>51</v>
      </c>
      <c r="B54" s="110" t="s">
        <v>64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237336334.83788633</v>
      </c>
      <c r="R54" s="99" t="s">
        <v>52</v>
      </c>
    </row>
    <row r="55" spans="1:18" s="91" customFormat="1" ht="18.600000000000001" customHeight="1" x14ac:dyDescent="0.25">
      <c r="A55" s="95" t="s">
        <v>53</v>
      </c>
      <c r="B55" s="110" t="s">
        <v>64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99637994.547117233</v>
      </c>
      <c r="R55" s="99" t="s">
        <v>54</v>
      </c>
    </row>
    <row r="56" spans="1:18" s="91" customFormat="1" ht="18.600000000000001" customHeight="1" x14ac:dyDescent="0.25">
      <c r="A56" s="95" t="s">
        <v>55</v>
      </c>
      <c r="B56" s="110" t="s">
        <v>64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-124865207.81020117</v>
      </c>
      <c r="R56" s="99" t="s">
        <v>56</v>
      </c>
    </row>
    <row r="57" spans="1:18" s="91" customFormat="1" ht="18.600000000000001" customHeight="1" x14ac:dyDescent="0.25">
      <c r="A57" s="95" t="s">
        <v>57</v>
      </c>
      <c r="B57" s="110" t="s">
        <v>64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244387777.99789143</v>
      </c>
      <c r="R57" s="99" t="s">
        <v>58</v>
      </c>
    </row>
    <row r="58" spans="1:18" s="91" customFormat="1" ht="18.600000000000001" customHeight="1" x14ac:dyDescent="0.25">
      <c r="A58" s="95" t="s">
        <v>59</v>
      </c>
      <c r="B58" s="110" t="s">
        <v>64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136341652.13921261</v>
      </c>
      <c r="R58" s="99" t="s">
        <v>60</v>
      </c>
    </row>
    <row r="59" spans="1:18" s="91" customFormat="1" ht="18.600000000000001" customHeight="1" x14ac:dyDescent="0.25">
      <c r="A59" s="111" t="s">
        <v>61</v>
      </c>
      <c r="B59" s="118" t="s">
        <v>64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4" t="s">
        <v>62</v>
      </c>
    </row>
  </sheetData>
  <sheetProtection algorithmName="SHA-512" hashValue="KLyRNzb1jC4bQwzKxJiBZN4cNX1fr5Fd/IW23a/NjGjsoVcXQVaQ3kw7jo+napx3LwRC357XYv2fG6Cdlv9SDg==" saltValue="04KbGykhvfZXbBL2y/O37Q==" spinCount="100000" sheet="1" objects="1" scenarios="1"/>
  <mergeCells count="4">
    <mergeCell ref="A2:R2"/>
    <mergeCell ref="A3:R3"/>
    <mergeCell ref="A29:R29"/>
    <mergeCell ref="A45:R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Normal="100" workbookViewId="0"/>
  </sheetViews>
  <sheetFormatPr defaultColWidth="9.109375" defaultRowHeight="14.4" x14ac:dyDescent="0.3"/>
  <cols>
    <col min="1" max="16384" width="9.109375" style="8"/>
  </cols>
  <sheetData>
    <row r="1" spans="1:28" x14ac:dyDescent="0.3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3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3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3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3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3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3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3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3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3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3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3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3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3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3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3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3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3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3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3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3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3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3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3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3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3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3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3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3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3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3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3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3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/QPaZcuBiwK/e/0MjMATrUnC5Gy9Pcn1v1wlywDeSHSaGftSxJd66V1bOB6tpilyXK2KsJZYOskEHvRyLAGC5w==" saltValue="6ZRMQZVUZpg62q2cuCVkf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73C184-4E43-4011-9CD6-2DDE659B8C16}">
  <ds:schemaRefs>
    <ds:schemaRef ds:uri="http://schemas.microsoft.com/office/2006/metadata/properties"/>
    <ds:schemaRef ds:uri="http://schemas.microsoft.com/office/infopath/2007/PartnerControls"/>
    <ds:schemaRef ds:uri="81cc3c97-f93d-476a-b646-40ff9edb6d28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12fbfb73-9069-4591-8b44-d5ce1e3e14e0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F4EBB2-E88A-48B0-A640-B1E623BF11AB}"/>
</file>

<file path=customXml/itemProps3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EVD_Junio_2024</vt:lpstr>
      <vt:lpstr>Histórico</vt:lpstr>
      <vt:lpstr>Gráficas</vt:lpstr>
      <vt:lpstr>EVD_Junio_2024!Print_Area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Matos;Angel Rivera</dc:creator>
  <cp:keywords/>
  <dc:description/>
  <cp:lastModifiedBy>Mónica González Bonnin</cp:lastModifiedBy>
  <cp:revision/>
  <cp:lastPrinted>2022-08-18T18:58:20Z</cp:lastPrinted>
  <dcterms:created xsi:type="dcterms:W3CDTF">2017-05-16T19:04:40Z</dcterms:created>
  <dcterms:modified xsi:type="dcterms:W3CDTF">2024-11-18T13:58:50Z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