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E:\3_JavierMatosCovid19\1_InformesEVD\EVD2020\B_EVD_Feb2020\"/>
    </mc:Choice>
  </mc:AlternateContent>
  <xr:revisionPtr revIDLastSave="0" documentId="8_{C38265E0-1736-41B7-998A-FD7132A18F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VD_Febrero2020" sheetId="1" r:id="rId1"/>
    <sheet name="Cambios históricos" sheetId="3" r:id="rId2"/>
  </sheets>
  <definedNames>
    <definedName name="_xlnm.Print_Area" localSheetId="0">EVD_Febrero2020!$A$1:$G$40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  <c r="L29" i="3"/>
  <c r="K29" i="3"/>
  <c r="J29" i="3"/>
  <c r="I29" i="3"/>
  <c r="H29" i="3"/>
  <c r="G29" i="3"/>
  <c r="F29" i="3"/>
  <c r="E29" i="3"/>
  <c r="D29" i="3"/>
  <c r="C29" i="3"/>
  <c r="B29" i="3"/>
  <c r="L28" i="3"/>
  <c r="K28" i="3"/>
  <c r="J28" i="3"/>
  <c r="I28" i="3"/>
  <c r="H28" i="3"/>
  <c r="G28" i="3"/>
  <c r="F28" i="3"/>
  <c r="E28" i="3"/>
  <c r="D28" i="3"/>
  <c r="C28" i="3"/>
  <c r="B28" i="3"/>
  <c r="L27" i="3"/>
  <c r="K27" i="3"/>
  <c r="J27" i="3"/>
  <c r="I27" i="3"/>
  <c r="H27" i="3"/>
  <c r="G27" i="3"/>
  <c r="F27" i="3"/>
  <c r="E27" i="3"/>
  <c r="D27" i="3"/>
  <c r="C27" i="3"/>
  <c r="B27" i="3"/>
  <c r="L26" i="3"/>
  <c r="K26" i="3"/>
  <c r="J26" i="3"/>
  <c r="I26" i="3"/>
  <c r="H26" i="3"/>
  <c r="G26" i="3"/>
  <c r="F26" i="3"/>
  <c r="E26" i="3"/>
  <c r="D26" i="3"/>
  <c r="C26" i="3"/>
  <c r="B26" i="3"/>
  <c r="L25" i="3"/>
  <c r="K25" i="3"/>
  <c r="J25" i="3"/>
  <c r="I25" i="3"/>
  <c r="H25" i="3"/>
  <c r="G25" i="3"/>
  <c r="F25" i="3"/>
  <c r="E25" i="3"/>
  <c r="D25" i="3"/>
  <c r="C25" i="3"/>
  <c r="B25" i="3"/>
  <c r="L24" i="3"/>
  <c r="K24" i="3"/>
  <c r="J24" i="3"/>
  <c r="I24" i="3"/>
  <c r="H24" i="3"/>
  <c r="G24" i="3"/>
  <c r="F24" i="3"/>
  <c r="E24" i="3"/>
  <c r="D24" i="3"/>
  <c r="C24" i="3"/>
  <c r="B24" i="3"/>
  <c r="L23" i="3"/>
  <c r="K23" i="3"/>
  <c r="J23" i="3"/>
  <c r="I23" i="3"/>
  <c r="H23" i="3"/>
  <c r="G23" i="3"/>
  <c r="F23" i="3"/>
  <c r="E23" i="3"/>
  <c r="D23" i="3"/>
  <c r="C23" i="3"/>
  <c r="B23" i="3"/>
  <c r="L22" i="3"/>
  <c r="K22" i="3"/>
  <c r="J22" i="3"/>
  <c r="I22" i="3"/>
  <c r="H22" i="3"/>
  <c r="G22" i="3"/>
  <c r="F22" i="3"/>
  <c r="E22" i="3"/>
  <c r="D22" i="3"/>
  <c r="C22" i="3"/>
  <c r="B22" i="3"/>
  <c r="L21" i="3"/>
  <c r="K21" i="3"/>
  <c r="J21" i="3"/>
  <c r="I21" i="3"/>
  <c r="H21" i="3"/>
  <c r="G21" i="3"/>
  <c r="F21" i="3"/>
  <c r="E21" i="3"/>
  <c r="D21" i="3"/>
  <c r="C21" i="3"/>
  <c r="B21" i="3"/>
  <c r="L20" i="3"/>
  <c r="K20" i="3"/>
  <c r="J20" i="3"/>
  <c r="I20" i="3"/>
  <c r="H20" i="3"/>
  <c r="G20" i="3"/>
  <c r="F20" i="3"/>
  <c r="E20" i="3"/>
  <c r="D20" i="3"/>
  <c r="C20" i="3"/>
  <c r="B20" i="3"/>
  <c r="L19" i="3"/>
  <c r="K19" i="3"/>
  <c r="J19" i="3"/>
  <c r="I19" i="3"/>
  <c r="H19" i="3"/>
  <c r="G19" i="3"/>
  <c r="F19" i="3"/>
  <c r="E19" i="3"/>
  <c r="D19" i="3"/>
  <c r="C19" i="3"/>
  <c r="B19" i="3"/>
  <c r="M16" i="3"/>
  <c r="L16" i="3"/>
  <c r="K16" i="3"/>
  <c r="J16" i="3"/>
  <c r="I16" i="3"/>
  <c r="H16" i="3"/>
  <c r="G16" i="3"/>
  <c r="F16" i="3"/>
  <c r="E16" i="3"/>
  <c r="D16" i="3"/>
  <c r="C16" i="3"/>
  <c r="B16" i="3"/>
  <c r="D22" i="1" l="1"/>
  <c r="D16" i="1" l="1"/>
  <c r="D17" i="1"/>
  <c r="D18" i="1"/>
  <c r="D19" i="1"/>
  <c r="D20" i="1"/>
  <c r="D21" i="1"/>
  <c r="G29" i="1" l="1"/>
  <c r="G28" i="1"/>
  <c r="G27" i="1"/>
  <c r="G26" i="1"/>
  <c r="D26" i="1"/>
  <c r="D27" i="1"/>
  <c r="D28" i="1"/>
  <c r="D29" i="1"/>
  <c r="G5" i="1"/>
  <c r="G8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D6" i="1"/>
  <c r="D7" i="1"/>
  <c r="D8" i="1"/>
  <c r="D9" i="1"/>
  <c r="D10" i="1"/>
  <c r="D11" i="1"/>
  <c r="D12" i="1"/>
  <c r="D13" i="1"/>
  <c r="D14" i="1"/>
  <c r="D15" i="1"/>
  <c r="D5" i="1"/>
  <c r="D23" i="1"/>
  <c r="D30" i="1" l="1"/>
  <c r="G23" i="1"/>
  <c r="G30" i="1"/>
</calcChain>
</file>

<file path=xl/sharedStrings.xml><?xml version="1.0" encoding="utf-8"?>
<sst xmlns="http://schemas.openxmlformats.org/spreadsheetml/2006/main" count="80" uniqueCount="59">
  <si>
    <t xml:space="preserve">Compañía de Comercio y Exportación </t>
  </si>
  <si>
    <t>Descripción</t>
  </si>
  <si>
    <t>Vehículos de motor nuevos y usados</t>
  </si>
  <si>
    <t>Tiendas de calzado</t>
  </si>
  <si>
    <t>Mueblerías</t>
  </si>
  <si>
    <t>Total</t>
  </si>
  <si>
    <t>Tiendas de ropa</t>
  </si>
  <si>
    <t>División de Investigación de Mercados y Economía</t>
  </si>
  <si>
    <t>También puede enviar su solicitud por correo postal: PO Box 195009 San Juan, Puerto Rico 00919</t>
  </si>
  <si>
    <t xml:space="preserve">Fuente: Informes de Ventas Mensual de los establecimientos en el sector detallista recopilados por la CCEPR. </t>
  </si>
  <si>
    <t>4. Fecha de publicación: Mensual</t>
  </si>
  <si>
    <t>Marco Legal: Artículo 8 (b), Ley Número 323 de 28 de diciembre de 2003.</t>
  </si>
  <si>
    <t xml:space="preserve">Publicado: </t>
  </si>
  <si>
    <t>3. Este informe está disponible en fortmato Excel y PDF.  El informe es libre de costo.</t>
  </si>
  <si>
    <t>Tienda de piezas para autos</t>
  </si>
  <si>
    <t>Tienda de artículos electrónicos</t>
  </si>
  <si>
    <t>Ferretería y materiales para el hogar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</si>
  <si>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</si>
  <si>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</si>
  <si>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</si>
  <si>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</si>
  <si>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</si>
  <si>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Tiendas de joyería, equipaje y artículos de cuero</t>
  </si>
  <si>
    <t>Distribuidores de combustible</t>
  </si>
  <si>
    <t>Gasolineras y tiendas de conveniencia</t>
  </si>
  <si>
    <t>Tiendas de deporte, instrumentos musicales y de entretenimiento</t>
  </si>
  <si>
    <t>Tiendas por departamento y otros artículos misceláneos</t>
  </si>
  <si>
    <t>Restaurantes y lugares de bebidas alcohólicas</t>
  </si>
  <si>
    <t>Tasa de Cambio %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</si>
  <si>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</si>
  <si>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</si>
  <si>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</si>
  <si>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</si>
  <si>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</si>
  <si>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>Cambio Acumulado</t>
  </si>
  <si>
    <t>Acumulado 2019 (r)</t>
  </si>
  <si>
    <t>Acumulado 2020</t>
  </si>
  <si>
    <t xml:space="preserve">2. Visitar la División de Investigación de Mercados y Economía, Piso 2 de Comercio y Exportación en la Ave. Chardón, Edf. New San Juan 159, Hato Rey. </t>
  </si>
  <si>
    <t>Contacto: Sr. Ángel L. Rivera Montañez, Director, Análisis Económico e Inteligencia de Negocios</t>
  </si>
  <si>
    <t>revisado</t>
  </si>
  <si>
    <t>revisado y preliminar hasta fecha de última publicación mes 2019</t>
  </si>
  <si>
    <t>Enero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</si>
  <si>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</si>
  <si>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</si>
  <si>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</si>
  <si>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</si>
  <si>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</si>
  <si>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</si>
  <si>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</si>
  <si>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</si>
  <si>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</si>
  <si>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</si>
  <si>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</si>
  <si>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Sumatoria</t>
  </si>
  <si>
    <t xml:space="preserve">1. Para obtener copia de este informe visite http://www.comercioyexportacion.com o http.//www.estadisticas.gobierno.pr/iepr/inventario.aspx </t>
  </si>
  <si>
    <t>Envíe correo electrónico a: monica.gonzalez@ddec.pr.gov o puede comunicarse al (787) 294-0101, ext. 2124</t>
  </si>
  <si>
    <t>InfoVentas - Informe de Ventas al Detalle en Puerto Rico - Febrero 2020 (A Precios Corrientes)</t>
  </si>
  <si>
    <t>Febrero 2019 (r)</t>
  </si>
  <si>
    <t>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</si>
</sst>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/>
    <xf numFmtId="0" fontId="4" fillId="2" borderId="2" xfId="1" applyFont="1" applyFill="1" applyBorder="1"/>
    <xf numFmtId="0" fontId="4" fillId="2" borderId="3" xfId="1" applyFont="1" applyFill="1" applyBorder="1"/>
    <xf numFmtId="0" fontId="4" fillId="2" borderId="20" xfId="1" applyFont="1" applyFill="1" applyBorder="1"/>
    <xf numFmtId="0" fontId="5" fillId="5" borderId="8" xfId="5" applyFont="1" applyFill="1" applyBorder="1" applyAlignment="1">
      <alignment horizontal="left"/>
    </xf>
    <xf numFmtId="0" fontId="5" fillId="5" borderId="1" xfId="5" applyFont="1" applyFill="1" applyBorder="1" applyAlignment="1">
      <alignment horizontal="left"/>
    </xf>
    <xf numFmtId="0" fontId="5" fillId="5" borderId="1" xfId="5" applyNumberFormat="1" applyFont="1" applyFill="1" applyBorder="1"/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/>
    <xf numFmtId="0" fontId="5" fillId="5" borderId="1" xfId="5" applyFont="1" applyFill="1" applyBorder="1" applyAlignment="1">
      <alignment horizontal="left" vertical="top"/>
    </xf>
    <xf numFmtId="0" fontId="5" fillId="5" borderId="13" xfId="5" applyFont="1" applyFill="1" applyBorder="1" applyAlignment="1">
      <alignment vertical="center"/>
    </xf>
    <xf numFmtId="0" fontId="6" fillId="0" borderId="1" xfId="0" applyFont="1" applyBorder="1"/>
    <xf numFmtId="168" fontId="4" fillId="2" borderId="20" xfId="13" applyNumberFormat="1" applyFont="1" applyFill="1" applyBorder="1"/>
    <xf numFmtId="168" fontId="4" fillId="2" borderId="3" xfId="13" applyNumberFormat="1" applyFont="1" applyFill="1" applyBorder="1"/>
    <xf numFmtId="168" fontId="0" fillId="0" borderId="0" xfId="13" applyNumberFormat="1" applyFont="1"/>
    <xf numFmtId="0" fontId="9" fillId="5" borderId="0" xfId="5" applyFont="1" applyFill="1" applyBorder="1" applyAlignment="1">
      <alignment horizontal="left"/>
    </xf>
    <xf numFmtId="0" fontId="10" fillId="5" borderId="0" xfId="0" applyFont="1" applyFill="1" applyBorder="1"/>
    <xf numFmtId="168" fontId="10" fillId="5" borderId="0" xfId="13" applyNumberFormat="1" applyFont="1" applyFill="1" applyBorder="1"/>
    <xf numFmtId="0" fontId="10" fillId="5" borderId="26" xfId="0" applyFont="1" applyFill="1" applyBorder="1"/>
    <xf numFmtId="0" fontId="10" fillId="5" borderId="18" xfId="0" applyFont="1" applyFill="1" applyBorder="1"/>
    <xf numFmtId="0" fontId="9" fillId="5" borderId="0" xfId="5" applyFont="1" applyFill="1" applyBorder="1" applyAlignment="1"/>
    <xf numFmtId="0" fontId="5" fillId="5" borderId="1" xfId="5" applyFont="1" applyFill="1" applyBorder="1" applyAlignment="1"/>
    <xf numFmtId="0" fontId="9" fillId="5" borderId="0" xfId="5" applyFont="1" applyFill="1" applyBorder="1"/>
    <xf numFmtId="0" fontId="9" fillId="5" borderId="0" xfId="5" applyFont="1" applyFill="1" applyBorder="1" applyAlignment="1">
      <alignment horizontal="left" vertical="top"/>
    </xf>
    <xf numFmtId="168" fontId="9" fillId="5" borderId="0" xfId="13" applyNumberFormat="1" applyFont="1" applyFill="1" applyBorder="1"/>
    <xf numFmtId="0" fontId="9" fillId="5" borderId="18" xfId="5" applyFont="1" applyFill="1" applyBorder="1"/>
    <xf numFmtId="0" fontId="9" fillId="5" borderId="11" xfId="5" applyFont="1" applyFill="1" applyBorder="1" applyAlignment="1">
      <alignment vertical="center"/>
    </xf>
    <xf numFmtId="0" fontId="9" fillId="5" borderId="11" xfId="5" applyFont="1" applyFill="1" applyBorder="1"/>
    <xf numFmtId="168" fontId="9" fillId="5" borderId="11" xfId="13" applyNumberFormat="1" applyFont="1" applyFill="1" applyBorder="1" applyAlignment="1">
      <alignment vertical="center"/>
    </xf>
    <xf numFmtId="0" fontId="9" fillId="5" borderId="22" xfId="5" applyFont="1" applyFill="1" applyBorder="1"/>
    <xf numFmtId="43" fontId="0" fillId="0" borderId="0" xfId="13" applyFont="1"/>
    <xf numFmtId="43" fontId="0" fillId="0" borderId="0" xfId="13" applyFont="1" applyAlignment="1">
      <alignment wrapText="1"/>
    </xf>
    <xf numFmtId="43" fontId="0" fillId="0" borderId="0" xfId="13" applyFont="1" applyAlignment="1">
      <alignment horizontal="center"/>
    </xf>
    <xf numFmtId="43" fontId="0" fillId="0" borderId="0" xfId="13" applyFont="1" applyAlignment="1">
      <alignment horizontal="center" wrapText="1"/>
    </xf>
    <xf numFmtId="0" fontId="0" fillId="0" borderId="28" xfId="0" applyBorder="1"/>
    <xf numFmtId="0" fontId="7" fillId="8" borderId="28" xfId="0" applyFont="1" applyFill="1" applyBorder="1" applyAlignment="1">
      <alignment horizontal="center"/>
    </xf>
    <xf numFmtId="49" fontId="7" fillId="8" borderId="28" xfId="13" applyNumberFormat="1" applyFont="1" applyFill="1" applyBorder="1" applyAlignment="1">
      <alignment horizontal="center"/>
    </xf>
    <xf numFmtId="0" fontId="11" fillId="8" borderId="28" xfId="0" applyFont="1" applyFill="1" applyBorder="1"/>
    <xf numFmtId="168" fontId="0" fillId="0" borderId="28" xfId="13" applyNumberFormat="1" applyFont="1" applyBorder="1"/>
    <xf numFmtId="168" fontId="0" fillId="0" borderId="28" xfId="13" quotePrefix="1" applyNumberFormat="1" applyFont="1" applyBorder="1"/>
    <xf numFmtId="168" fontId="8" fillId="8" borderId="28" xfId="13" applyNumberFormat="1" applyFont="1" applyFill="1" applyBorder="1"/>
    <xf numFmtId="0" fontId="11" fillId="0" borderId="0" xfId="0" applyFont="1"/>
    <xf numFmtId="9" fontId="0" fillId="0" borderId="28" xfId="12" applyFont="1" applyBorder="1"/>
    <xf numFmtId="10" fontId="0" fillId="0" borderId="28" xfId="12" applyNumberFormat="1" applyFont="1" applyBorder="1"/>
    <xf numFmtId="0" fontId="13" fillId="4" borderId="24" xfId="1" applyFont="1" applyFill="1" applyBorder="1" applyAlignment="1">
      <alignment horizontal="center" vertical="center"/>
    </xf>
    <xf numFmtId="49" fontId="13" fillId="4" borderId="5" xfId="1" applyNumberFormat="1" applyFont="1" applyFill="1" applyBorder="1" applyAlignment="1">
      <alignment horizontal="center" vertical="center"/>
    </xf>
    <xf numFmtId="49" fontId="14" fillId="4" borderId="25" xfId="1" applyNumberFormat="1" applyFont="1" applyFill="1" applyBorder="1" applyAlignment="1">
      <alignment horizontal="center" vertical="center" wrapText="1"/>
    </xf>
    <xf numFmtId="49" fontId="13" fillId="4" borderId="27" xfId="1" applyNumberFormat="1" applyFont="1" applyFill="1" applyBorder="1" applyAlignment="1">
      <alignment horizontal="center" vertical="center" wrapText="1"/>
    </xf>
    <xf numFmtId="168" fontId="14" fillId="4" borderId="27" xfId="13" applyNumberFormat="1" applyFont="1" applyFill="1" applyBorder="1" applyAlignment="1">
      <alignment horizontal="center" vertical="center" wrapText="1"/>
    </xf>
    <xf numFmtId="49" fontId="13" fillId="4" borderId="5" xfId="1" applyNumberFormat="1" applyFont="1" applyFill="1" applyBorder="1" applyAlignment="1">
      <alignment horizontal="center" vertical="center" wrapText="1"/>
    </xf>
    <xf numFmtId="0" fontId="15" fillId="2" borderId="12" xfId="1" applyFont="1" applyFill="1" applyBorder="1"/>
    <xf numFmtId="0" fontId="14" fillId="4" borderId="7" xfId="1" applyFont="1" applyFill="1" applyBorder="1"/>
    <xf numFmtId="166" fontId="15" fillId="7" borderId="19" xfId="1" applyNumberFormat="1" applyFont="1" applyFill="1" applyBorder="1" applyAlignment="1">
      <alignment horizontal="right" vertical="center" wrapText="1" indent="3"/>
    </xf>
    <xf numFmtId="166" fontId="15" fillId="7" borderId="20" xfId="1" applyNumberFormat="1" applyFont="1" applyFill="1" applyBorder="1" applyAlignment="1">
      <alignment horizontal="right" vertical="center" wrapText="1" indent="3"/>
    </xf>
    <xf numFmtId="166" fontId="15" fillId="7" borderId="23" xfId="1" applyNumberFormat="1" applyFont="1" applyFill="1" applyBorder="1" applyAlignment="1">
      <alignment horizontal="right" vertical="center" wrapText="1" indent="3"/>
    </xf>
    <xf numFmtId="166" fontId="15" fillId="7" borderId="18" xfId="1" applyNumberFormat="1" applyFont="1" applyFill="1" applyBorder="1" applyAlignment="1">
      <alignment horizontal="right" vertical="center" wrapText="1" indent="3"/>
    </xf>
    <xf numFmtId="166" fontId="14" fillId="4" borderId="6" xfId="13" applyNumberFormat="1" applyFont="1" applyFill="1" applyBorder="1" applyAlignment="1">
      <alignment horizontal="right" indent="3"/>
    </xf>
    <xf numFmtId="166" fontId="14" fillId="4" borderId="21" xfId="1" applyNumberFormat="1" applyFont="1" applyFill="1" applyBorder="1" applyAlignment="1">
      <alignment horizontal="right" vertical="center" wrapText="1" indent="3"/>
    </xf>
    <xf numFmtId="167" fontId="15" fillId="6" borderId="19" xfId="12" applyNumberFormat="1" applyFont="1" applyFill="1" applyBorder="1" applyAlignment="1">
      <alignment horizontal="right" vertical="center" wrapText="1" indent="2"/>
    </xf>
    <xf numFmtId="167" fontId="14" fillId="4" borderId="4" xfId="12" applyNumberFormat="1" applyFont="1" applyFill="1" applyBorder="1" applyAlignment="1">
      <alignment horizontal="right" vertical="center" wrapText="1" indent="2"/>
    </xf>
    <xf numFmtId="166" fontId="16" fillId="7" borderId="19" xfId="13" applyNumberFormat="1" applyFont="1" applyFill="1" applyBorder="1" applyAlignment="1">
      <alignment horizontal="right" vertical="center" wrapText="1" indent="3"/>
    </xf>
    <xf numFmtId="166" fontId="15" fillId="7" borderId="19" xfId="13" applyNumberFormat="1" applyFont="1" applyFill="1" applyBorder="1" applyAlignment="1">
      <alignment horizontal="right" vertical="center" wrapText="1" indent="3"/>
    </xf>
    <xf numFmtId="166" fontId="14" fillId="4" borderId="4" xfId="13" applyNumberFormat="1" applyFont="1" applyFill="1" applyBorder="1" applyAlignment="1">
      <alignment horizontal="right" vertical="center" wrapText="1" indent="3"/>
    </xf>
    <xf numFmtId="167" fontId="15" fillId="6" borderId="19" xfId="12" applyNumberFormat="1" applyFont="1" applyFill="1" applyBorder="1" applyAlignment="1">
      <alignment horizontal="right" vertical="center" wrapText="1" indent="3"/>
    </xf>
    <xf numFmtId="167" fontId="14" fillId="4" borderId="4" xfId="12" applyNumberFormat="1" applyFont="1" applyFill="1" applyBorder="1" applyAlignment="1">
      <alignment horizontal="right" vertical="center" wrapText="1" indent="3"/>
    </xf>
    <xf numFmtId="0" fontId="14" fillId="4" borderId="7" xfId="1" applyFont="1" applyFill="1" applyBorder="1" applyAlignment="1">
      <alignment horizontal="center" vertical="center"/>
    </xf>
    <xf numFmtId="49" fontId="14" fillId="4" borderId="19" xfId="1" applyNumberFormat="1" applyFont="1" applyFill="1" applyBorder="1" applyAlignment="1">
      <alignment horizontal="center" vertical="center" wrapText="1"/>
    </xf>
    <xf numFmtId="0" fontId="15" fillId="0" borderId="14" xfId="1" applyFont="1" applyBorder="1"/>
    <xf numFmtId="0" fontId="15" fillId="2" borderId="15" xfId="1" applyFont="1" applyFill="1" applyBorder="1"/>
    <xf numFmtId="0" fontId="15" fillId="0" borderId="15" xfId="1" applyFont="1" applyBorder="1"/>
    <xf numFmtId="0" fontId="15" fillId="2" borderId="16" xfId="1" applyFont="1" applyFill="1" applyBorder="1" applyAlignment="1"/>
    <xf numFmtId="6" fontId="14" fillId="4" borderId="7" xfId="1" applyNumberFormat="1" applyFont="1" applyFill="1" applyBorder="1" applyAlignment="1">
      <alignment vertical="center" wrapText="1"/>
    </xf>
    <xf numFmtId="167" fontId="16" fillId="6" borderId="21" xfId="1" applyNumberFormat="1" applyFont="1" applyFill="1" applyBorder="1" applyAlignment="1">
      <alignment horizontal="right" vertical="center" wrapText="1" indent="3"/>
    </xf>
    <xf numFmtId="167" fontId="13" fillId="4" borderId="21" xfId="1" applyNumberFormat="1" applyFont="1" applyFill="1" applyBorder="1" applyAlignment="1">
      <alignment horizontal="right" vertical="center" wrapText="1" indent="3"/>
    </xf>
    <xf numFmtId="166" fontId="16" fillId="7" borderId="21" xfId="13" applyNumberFormat="1" applyFont="1" applyFill="1" applyBorder="1" applyAlignment="1">
      <alignment horizontal="right" vertical="center" wrapText="1" indent="3"/>
    </xf>
    <xf numFmtId="166" fontId="13" fillId="4" borderId="20" xfId="13" applyNumberFormat="1" applyFont="1" applyFill="1" applyBorder="1" applyAlignment="1">
      <alignment horizontal="right" vertical="center" wrapText="1" indent="3"/>
    </xf>
    <xf numFmtId="167" fontId="16" fillId="6" borderId="21" xfId="12" applyNumberFormat="1" applyFont="1" applyFill="1" applyBorder="1" applyAlignment="1">
      <alignment horizontal="right" vertical="center" wrapText="1" indent="2"/>
    </xf>
    <xf numFmtId="167" fontId="13" fillId="4" borderId="21" xfId="12" applyNumberFormat="1" applyFont="1" applyFill="1" applyBorder="1" applyAlignment="1">
      <alignment horizontal="right" vertical="center" wrapText="1" indent="2"/>
    </xf>
    <xf numFmtId="166" fontId="16" fillId="7" borderId="6" xfId="13" applyNumberFormat="1" applyFont="1" applyFill="1" applyBorder="1" applyAlignment="1">
      <alignment horizontal="right" indent="3"/>
    </xf>
    <xf numFmtId="166" fontId="13" fillId="4" borderId="20" xfId="1" applyNumberFormat="1" applyFont="1" applyFill="1" applyBorder="1" applyAlignment="1">
      <alignment horizontal="right" vertical="center" wrapText="1" indent="3"/>
    </xf>
    <xf numFmtId="0" fontId="12" fillId="3" borderId="13" xfId="1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/>
    </xf>
    <xf numFmtId="0" fontId="12" fillId="3" borderId="22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0" fontId="12" fillId="3" borderId="0" xfId="1" applyFont="1" applyFill="1" applyBorder="1" applyAlignment="1">
      <alignment horizontal="center"/>
    </xf>
    <xf numFmtId="0" fontId="12" fillId="3" borderId="18" xfId="1" applyFont="1" applyFill="1" applyBorder="1" applyAlignment="1">
      <alignment horizontal="center"/>
    </xf>
    <xf numFmtId="0" fontId="12" fillId="3" borderId="9" xfId="1" applyFont="1" applyFill="1" applyBorder="1" applyAlignment="1">
      <alignment horizontal="center"/>
    </xf>
    <xf numFmtId="0" fontId="12" fillId="3" borderId="10" xfId="1" applyFont="1" applyFill="1" applyBorder="1" applyAlignment="1">
      <alignment horizontal="center"/>
    </xf>
    <xf numFmtId="0" fontId="12" fillId="3" borderId="17" xfId="1" applyFont="1" applyFill="1" applyBorder="1" applyAlignment="1">
      <alignment horizontal="center"/>
    </xf>
  </cellXfs>
  <cellStyles count="14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Ventas al Detal, febrero 2009-2020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'Cambios históricos'!$R$4</c:f>
              <c:strCache>
                <c:ptCount val="1"/>
                <c:pt idx="0">
                  <c:v>Febrero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numRef>
              <c:f>'Cambios históricos'!$S$3:$AD$3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'Cambios históricos'!$S$4:$AD$4</c:f>
              <c:numCache>
                <c:formatCode>_(* #,##0_);_(* \(#,##0\);_(* "-"??_);_(@_)</c:formatCode>
                <c:ptCount val="12"/>
                <c:pt idx="0">
                  <c:v>1968851934.4546015</c:v>
                </c:pt>
                <c:pt idx="1">
                  <c:v>1963926969.5921311</c:v>
                </c:pt>
                <c:pt idx="2">
                  <c:v>2060254929.8955002</c:v>
                </c:pt>
                <c:pt idx="3">
                  <c:v>2127035235.483773</c:v>
                </c:pt>
                <c:pt idx="4">
                  <c:v>2088221458.8014481</c:v>
                </c:pt>
                <c:pt idx="5">
                  <c:v>2253641934.4800296</c:v>
                </c:pt>
                <c:pt idx="6">
                  <c:v>2246955348.3701844</c:v>
                </c:pt>
                <c:pt idx="7">
                  <c:v>2229436884.2451191</c:v>
                </c:pt>
                <c:pt idx="8">
                  <c:v>2315715526</c:v>
                </c:pt>
                <c:pt idx="9">
                  <c:v>2654370480</c:v>
                </c:pt>
                <c:pt idx="10">
                  <c:v>2719374926.1941719</c:v>
                </c:pt>
                <c:pt idx="11">
                  <c:v>2646333657.5593004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0-499B-B867-0F369BE4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52799"/>
        <c:axId val="283705999"/>
      </c:lineChart>
      <c:catAx>
        <c:axId val="23752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705999"/>
        <c:crosses val="autoZero"/>
        <c:auto val="1"/>
        <c:lblAlgn val="ctr"/>
        <c:lblOffset val="100"/>
        <c:noMultiLvlLbl val="0"/>
      </c:catAx>
      <c:valAx>
        <c:axId val="283705999"/>
        <c:scaling>
          <c:orientation val="minMax"/>
          <c:min val="18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52799"/>
        <c:crosses val="autoZero"/>
        <c:crossBetween val="between"/>
        <c:majorUnit val="200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380539</xdr:colOff>
      <xdr:row>31</xdr:row>
      <xdr:rowOff>99695</xdr:rowOff>
    </xdr:from>
    <xdr:ext cx="1104265" cy="394970"/>
    <xdr:pic>
      <xdr:nvPicPr>
        <xdr:cNvPr id="4" name="Picture 3" descr="C:\Users\dgonzalez\AppData\Local\Microsoft\Windows\Temporary Internet Files\Content.Outlook\DJWY1OBN\Logo CCE BW (002).JPG">
          <a:extLst>
            <a:ext uri="{FF2B5EF4-FFF2-40B4-BE49-F238E27FC236}">
              <a16:creationId xmlns:a16="http://schemas.microsoft.com/office/drawing/2014/main" id="{E9C5FA6F-64EA-4DC9-AB92-F0E398485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284" y="7290204"/>
          <a:ext cx="1104265" cy="39497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40</xdr:row>
      <xdr:rowOff>47625</xdr:rowOff>
    </xdr:from>
    <xdr:to>
      <xdr:col>7</xdr:col>
      <xdr:colOff>39130</xdr:colOff>
      <xdr:row>70</xdr:row>
      <xdr:rowOff>5012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9E3419-594D-4CA9-B9F6-7924ED6DF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34400"/>
          <a:ext cx="9640330" cy="56723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1150620</xdr:colOff>
      <xdr:row>4</xdr:row>
      <xdr:rowOff>175260</xdr:rowOff>
    </xdr:from>
    <xdr:to>
      <xdr:col>27</xdr:col>
      <xdr:colOff>990600</xdr:colOff>
      <xdr:row>30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543A75-5CDC-4CA1-A5FE-EC87F87C9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Normal="100" workbookViewId="0">
      <selection activeCell="I11" sqref="I11"/>
    </sheetView>
  </sheetViews>
  <sheetFormatPr defaultRowHeight="15" x14ac:dyDescent="0.25"/>
  <cols>
    <col min="1" max="1" width="44.28515625" customWidth="1"/>
    <col min="2" max="2" width="18.140625" customWidth="1"/>
    <col min="3" max="3" width="17.7109375" customWidth="1"/>
    <col min="4" max="4" width="12.28515625" customWidth="1"/>
    <col min="5" max="5" width="19" customWidth="1"/>
    <col min="6" max="6" width="17.7109375" style="15" customWidth="1"/>
    <col min="7" max="7" width="14.85546875" customWidth="1"/>
    <col min="9" max="9" width="16.7109375" bestFit="1" customWidth="1"/>
    <col min="10" max="10" width="12.42578125" bestFit="1" customWidth="1"/>
  </cols>
  <sheetData>
    <row r="1" spans="1:7" ht="15.75" x14ac:dyDescent="0.25">
      <c r="A1" s="87" t="s">
        <v>0</v>
      </c>
      <c r="B1" s="88"/>
      <c r="C1" s="88"/>
      <c r="D1" s="88"/>
      <c r="E1" s="88"/>
      <c r="F1" s="88"/>
      <c r="G1" s="89"/>
    </row>
    <row r="2" spans="1:7" ht="15.75" x14ac:dyDescent="0.25">
      <c r="A2" s="84" t="s">
        <v>7</v>
      </c>
      <c r="B2" s="85"/>
      <c r="C2" s="85"/>
      <c r="D2" s="85"/>
      <c r="E2" s="85"/>
      <c r="F2" s="85"/>
      <c r="G2" s="86"/>
    </row>
    <row r="3" spans="1:7" ht="16.5" thickBot="1" x14ac:dyDescent="0.3">
      <c r="A3" s="81" t="s">
        <v>56</v>
      </c>
      <c r="B3" s="82"/>
      <c r="C3" s="82"/>
      <c r="D3" s="82"/>
      <c r="E3" s="82"/>
      <c r="F3" s="82"/>
      <c r="G3" s="83"/>
    </row>
    <row r="4" spans="1:7" ht="33.6" customHeight="1" thickBot="1" x14ac:dyDescent="0.3">
      <c r="A4" s="45" t="s">
        <v>1</v>
      </c>
      <c r="B4" s="46" t="s">
        <v>57</v>
      </c>
      <c r="C4" s="46" t="s">
        <v>58</v>
      </c>
      <c r="D4" s="47" t="s">
        <v>28</v>
      </c>
      <c r="E4" s="48" t="s">
        <v>35</v>
      </c>
      <c r="F4" s="49" t="s">
        <v>36</v>
      </c>
      <c r="G4" s="50" t="s">
        <v>34</v>
      </c>
    </row>
    <row r="5" spans="1:7" ht="16.5" thickTop="1" thickBot="1" x14ac:dyDescent="0.3">
      <c r="A5" s="51" t="s">
        <v>2</v>
      </c>
      <c r="B5" s="53">
        <v>720066897.171368</v>
      </c>
      <c r="C5" s="53">
        <v>470530014.28005296</v>
      </c>
      <c r="D5" s="59">
        <f>(C5-B5)/B5</f>
        <v>-0.34654680540317634</v>
      </c>
      <c r="E5" s="61">
        <v>1201249340.4206438</v>
      </c>
      <c r="F5" s="62">
        <v>904432601.91066647</v>
      </c>
      <c r="G5" s="64">
        <f>(F5-E5)/E5</f>
        <v>-0.24709003245407857</v>
      </c>
    </row>
    <row r="6" spans="1:7" ht="16.5" thickTop="1" thickBot="1" x14ac:dyDescent="0.3">
      <c r="A6" s="51" t="s">
        <v>14</v>
      </c>
      <c r="B6" s="53">
        <v>46343964.72059568</v>
      </c>
      <c r="C6" s="53">
        <v>42525685.188076258</v>
      </c>
      <c r="D6" s="59">
        <f t="shared" ref="D6:D23" si="0">(C6-B6)/B6</f>
        <v>-8.2390006024291321E-2</v>
      </c>
      <c r="E6" s="61">
        <v>104491476.01498482</v>
      </c>
      <c r="F6" s="62">
        <v>98000483.969558984</v>
      </c>
      <c r="G6" s="64">
        <f t="shared" ref="G6:G23" si="1">(F6-E6)/E6</f>
        <v>-6.2119823482012809E-2</v>
      </c>
    </row>
    <row r="7" spans="1:7" ht="16.5" thickTop="1" thickBot="1" x14ac:dyDescent="0.3">
      <c r="A7" s="51" t="s">
        <v>4</v>
      </c>
      <c r="B7" s="53">
        <v>45497671.638580993</v>
      </c>
      <c r="C7" s="53">
        <v>36882658.724782921</v>
      </c>
      <c r="D7" s="59">
        <f t="shared" si="0"/>
        <v>-0.18935063275837474</v>
      </c>
      <c r="E7" s="61">
        <v>97450653.6233567</v>
      </c>
      <c r="F7" s="62">
        <v>73986265.164722919</v>
      </c>
      <c r="G7" s="64">
        <f t="shared" si="1"/>
        <v>-0.24078225836558065</v>
      </c>
    </row>
    <row r="8" spans="1:7" ht="16.5" thickTop="1" thickBot="1" x14ac:dyDescent="0.3">
      <c r="A8" s="51" t="s">
        <v>15</v>
      </c>
      <c r="B8" s="53">
        <v>32923426.672638401</v>
      </c>
      <c r="C8" s="53">
        <v>28061749.338603005</v>
      </c>
      <c r="D8" s="59">
        <f t="shared" si="0"/>
        <v>-0.14766620079907355</v>
      </c>
      <c r="E8" s="61">
        <v>68910259.128800809</v>
      </c>
      <c r="F8" s="62">
        <v>62050969.257640608</v>
      </c>
      <c r="G8" s="64">
        <f>(F8-E8)/E8</f>
        <v>-9.9539458389489424E-2</v>
      </c>
    </row>
    <row r="9" spans="1:7" ht="16.5" thickTop="1" thickBot="1" x14ac:dyDescent="0.3">
      <c r="A9" s="51" t="s">
        <v>16</v>
      </c>
      <c r="B9" s="53">
        <v>63705426.503054671</v>
      </c>
      <c r="C9" s="53">
        <v>61502310.576046512</v>
      </c>
      <c r="D9" s="59">
        <f t="shared" si="0"/>
        <v>-3.4582861271677069E-2</v>
      </c>
      <c r="E9" s="61">
        <v>174803846.57879195</v>
      </c>
      <c r="F9" s="62">
        <v>145129270.29989946</v>
      </c>
      <c r="G9" s="64">
        <f t="shared" si="1"/>
        <v>-0.16975928653559019</v>
      </c>
    </row>
    <row r="10" spans="1:7" ht="16.5" thickTop="1" thickBot="1" x14ac:dyDescent="0.3">
      <c r="A10" s="51" t="s">
        <v>17</v>
      </c>
      <c r="B10" s="53">
        <v>6526632.8376215994</v>
      </c>
      <c r="C10" s="53">
        <v>2402521.9480784996</v>
      </c>
      <c r="D10" s="59">
        <f t="shared" si="0"/>
        <v>-0.63188951977969487</v>
      </c>
      <c r="E10" s="61">
        <v>11798185.745540399</v>
      </c>
      <c r="F10" s="62">
        <v>6918307.4275640994</v>
      </c>
      <c r="G10" s="64">
        <f t="shared" si="1"/>
        <v>-0.41361260309203446</v>
      </c>
    </row>
    <row r="11" spans="1:7" ht="16.5" thickTop="1" thickBot="1" x14ac:dyDescent="0.3">
      <c r="A11" s="51" t="s">
        <v>18</v>
      </c>
      <c r="B11" s="53">
        <v>267070625.87946394</v>
      </c>
      <c r="C11" s="53">
        <v>261769161.8620145</v>
      </c>
      <c r="D11" s="59">
        <f t="shared" si="0"/>
        <v>-1.9850419715727666E-2</v>
      </c>
      <c r="E11" s="61">
        <v>551865143.2972815</v>
      </c>
      <c r="F11" s="62">
        <v>542473752.12738514</v>
      </c>
      <c r="G11" s="64">
        <f t="shared" si="1"/>
        <v>-1.7017547282991492E-2</v>
      </c>
    </row>
    <row r="12" spans="1:7" ht="16.5" thickTop="1" thickBot="1" x14ac:dyDescent="0.3">
      <c r="A12" s="51" t="s">
        <v>19</v>
      </c>
      <c r="B12" s="53">
        <v>9839736.1488499995</v>
      </c>
      <c r="C12" s="53">
        <v>9731422.5336500015</v>
      </c>
      <c r="D12" s="59">
        <f t="shared" si="0"/>
        <v>-1.1007776383582904E-2</v>
      </c>
      <c r="E12" s="61">
        <v>22383532.580255002</v>
      </c>
      <c r="F12" s="62">
        <v>18363053.957505003</v>
      </c>
      <c r="G12" s="64">
        <f t="shared" si="1"/>
        <v>-0.17961769923200371</v>
      </c>
    </row>
    <row r="13" spans="1:7" ht="16.5" thickTop="1" thickBot="1" x14ac:dyDescent="0.3">
      <c r="A13" s="51" t="s">
        <v>20</v>
      </c>
      <c r="B13" s="53">
        <v>157288495.98303062</v>
      </c>
      <c r="C13" s="53">
        <v>173886615.83407238</v>
      </c>
      <c r="D13" s="59">
        <f t="shared" si="0"/>
        <v>0.10552659778012299</v>
      </c>
      <c r="E13" s="61">
        <v>317830718.21010542</v>
      </c>
      <c r="F13" s="62">
        <v>356530719.43800181</v>
      </c>
      <c r="G13" s="64">
        <f t="shared" si="1"/>
        <v>0.12176293545771538</v>
      </c>
    </row>
    <row r="14" spans="1:7" ht="16.5" thickTop="1" thickBot="1" x14ac:dyDescent="0.3">
      <c r="A14" s="51" t="s">
        <v>21</v>
      </c>
      <c r="B14" s="53">
        <v>17866924.26551792</v>
      </c>
      <c r="C14" s="53">
        <v>18208559.610639598</v>
      </c>
      <c r="D14" s="59">
        <f t="shared" si="0"/>
        <v>1.912110557165194E-2</v>
      </c>
      <c r="E14" s="61">
        <v>36617086.634906404</v>
      </c>
      <c r="F14" s="62">
        <v>34544353.658397198</v>
      </c>
      <c r="G14" s="64">
        <f t="shared" si="1"/>
        <v>-5.6605622319862749E-2</v>
      </c>
    </row>
    <row r="15" spans="1:7" ht="16.5" thickTop="1" thickBot="1" x14ac:dyDescent="0.3">
      <c r="A15" s="51" t="s">
        <v>24</v>
      </c>
      <c r="B15" s="54">
        <v>168675273.42482531</v>
      </c>
      <c r="C15" s="53">
        <v>139584466.8002632</v>
      </c>
      <c r="D15" s="59">
        <f t="shared" si="0"/>
        <v>-0.1724663374417307</v>
      </c>
      <c r="E15" s="61">
        <v>342433045.17901087</v>
      </c>
      <c r="F15" s="62">
        <v>314857709.31031978</v>
      </c>
      <c r="G15" s="64">
        <f t="shared" si="1"/>
        <v>-8.052767177967815E-2</v>
      </c>
    </row>
    <row r="16" spans="1:7" ht="16.5" thickTop="1" thickBot="1" x14ac:dyDescent="0.3">
      <c r="A16" s="51" t="s">
        <v>6</v>
      </c>
      <c r="B16" s="54">
        <v>62776117.941296615</v>
      </c>
      <c r="C16" s="53">
        <v>60812081.352121159</v>
      </c>
      <c r="D16" s="59">
        <f t="shared" si="0"/>
        <v>-3.1286365796178585E-2</v>
      </c>
      <c r="E16" s="61">
        <v>132713324.8297905</v>
      </c>
      <c r="F16" s="62">
        <v>121211921.28146692</v>
      </c>
      <c r="G16" s="64">
        <f t="shared" si="1"/>
        <v>-8.6663517495884759E-2</v>
      </c>
    </row>
    <row r="17" spans="1:9" ht="16.5" thickTop="1" thickBot="1" x14ac:dyDescent="0.3">
      <c r="A17" s="51" t="s">
        <v>3</v>
      </c>
      <c r="B17" s="54">
        <v>57781179.990753502</v>
      </c>
      <c r="C17" s="53">
        <v>51896381.025459997</v>
      </c>
      <c r="D17" s="59">
        <f t="shared" si="0"/>
        <v>-0.10184629262045576</v>
      </c>
      <c r="E17" s="61">
        <v>122555175.5980435</v>
      </c>
      <c r="F17" s="62">
        <v>98550142.232389987</v>
      </c>
      <c r="G17" s="64">
        <f t="shared" si="1"/>
        <v>-0.1958712330875787</v>
      </c>
    </row>
    <row r="18" spans="1:9" ht="16.5" thickTop="1" thickBot="1" x14ac:dyDescent="0.3">
      <c r="A18" s="51" t="s">
        <v>22</v>
      </c>
      <c r="B18" s="54">
        <v>11338484.778034002</v>
      </c>
      <c r="C18" s="53">
        <v>10715929.854264721</v>
      </c>
      <c r="D18" s="59">
        <f t="shared" si="0"/>
        <v>-5.4906359708252493E-2</v>
      </c>
      <c r="E18" s="61">
        <v>28772840.246499933</v>
      </c>
      <c r="F18" s="62">
        <v>25319911.834866658</v>
      </c>
      <c r="G18" s="64">
        <f t="shared" si="1"/>
        <v>-0.12000651941385267</v>
      </c>
    </row>
    <row r="19" spans="1:9" ht="16.5" thickTop="1" thickBot="1" x14ac:dyDescent="0.3">
      <c r="A19" s="51" t="s">
        <v>25</v>
      </c>
      <c r="B19" s="54">
        <v>14982783.704667101</v>
      </c>
      <c r="C19" s="53">
        <v>12136304.539957851</v>
      </c>
      <c r="D19" s="59">
        <f t="shared" si="0"/>
        <v>-0.18998333159028238</v>
      </c>
      <c r="E19" s="61">
        <v>29047234.944793802</v>
      </c>
      <c r="F19" s="62">
        <v>24964317.811997384</v>
      </c>
      <c r="G19" s="64">
        <f t="shared" si="1"/>
        <v>-0.14056130094848177</v>
      </c>
    </row>
    <row r="20" spans="1:9" ht="16.5" thickTop="1" thickBot="1" x14ac:dyDescent="0.3">
      <c r="A20" s="51" t="s">
        <v>26</v>
      </c>
      <c r="B20" s="54">
        <v>845205890.73366976</v>
      </c>
      <c r="C20" s="53">
        <v>1058349932.7120711</v>
      </c>
      <c r="D20" s="59">
        <f t="shared" si="0"/>
        <v>0.25218002419905572</v>
      </c>
      <c r="E20" s="61">
        <v>1763312436.153373</v>
      </c>
      <c r="F20" s="62">
        <v>1888276220.5794606</v>
      </c>
      <c r="G20" s="64">
        <f t="shared" si="1"/>
        <v>7.0868770538869072E-2</v>
      </c>
    </row>
    <row r="21" spans="1:9" ht="16.5" thickTop="1" thickBot="1" x14ac:dyDescent="0.3">
      <c r="A21" s="51" t="s">
        <v>23</v>
      </c>
      <c r="B21" s="55">
        <v>41297707.140437499</v>
      </c>
      <c r="C21" s="53">
        <v>51003144.386946246</v>
      </c>
      <c r="D21" s="59">
        <f t="shared" si="0"/>
        <v>0.23501152772245482</v>
      </c>
      <c r="E21" s="61">
        <v>89073094.527386248</v>
      </c>
      <c r="F21" s="62">
        <v>111898802.43762849</v>
      </c>
      <c r="G21" s="64">
        <f t="shared" si="1"/>
        <v>0.25625816674893109</v>
      </c>
    </row>
    <row r="22" spans="1:9" ht="16.5" thickTop="1" thickBot="1" x14ac:dyDescent="0.3">
      <c r="A22" s="51" t="s">
        <v>27</v>
      </c>
      <c r="B22" s="56">
        <v>150187686.65976614</v>
      </c>
      <c r="C22" s="53">
        <v>156334716.99220008</v>
      </c>
      <c r="D22" s="59">
        <f>(C22-B22)/B22</f>
        <v>4.0928990046696485E-2</v>
      </c>
      <c r="E22" s="61">
        <v>311557274.11789024</v>
      </c>
      <c r="F22" s="62">
        <v>313656223.04259509</v>
      </c>
      <c r="G22" s="64">
        <f t="shared" si="1"/>
        <v>6.7369601003461977E-3</v>
      </c>
    </row>
    <row r="23" spans="1:9" ht="16.5" thickTop="1" thickBot="1" x14ac:dyDescent="0.3">
      <c r="A23" s="52" t="s">
        <v>5</v>
      </c>
      <c r="B23" s="57">
        <v>2719374926.1941719</v>
      </c>
      <c r="C23" s="58">
        <v>2646333657.5593004</v>
      </c>
      <c r="D23" s="60">
        <f t="shared" si="0"/>
        <v>-2.6859580093685144E-2</v>
      </c>
      <c r="E23" s="63">
        <v>5406864667.8314552</v>
      </c>
      <c r="F23" s="63">
        <v>5141165025.7420664</v>
      </c>
      <c r="G23" s="65">
        <f t="shared" si="1"/>
        <v>-4.9141167462575623E-2</v>
      </c>
    </row>
    <row r="24" spans="1:9" ht="16.5" thickTop="1" thickBot="1" x14ac:dyDescent="0.3">
      <c r="A24" s="2"/>
      <c r="B24" s="3"/>
      <c r="C24" s="3"/>
      <c r="D24" s="4"/>
      <c r="E24" s="4"/>
      <c r="F24" s="13"/>
      <c r="G24" s="4"/>
    </row>
    <row r="25" spans="1:9" ht="27.6" customHeight="1" thickTop="1" thickBot="1" x14ac:dyDescent="0.3">
      <c r="A25" s="66" t="s">
        <v>1</v>
      </c>
      <c r="B25" s="46" t="s">
        <v>57</v>
      </c>
      <c r="C25" s="46" t="s">
        <v>58</v>
      </c>
      <c r="D25" s="67" t="s">
        <v>28</v>
      </c>
      <c r="E25" s="48" t="s">
        <v>35</v>
      </c>
      <c r="F25" s="49" t="s">
        <v>36</v>
      </c>
      <c r="G25" s="50" t="s">
        <v>34</v>
      </c>
    </row>
    <row r="26" spans="1:9" ht="16.5" thickTop="1" thickBot="1" x14ac:dyDescent="0.3">
      <c r="A26" s="68" t="s">
        <v>29</v>
      </c>
      <c r="B26" s="79">
        <v>553474460.95316792</v>
      </c>
      <c r="C26" s="79">
        <v>301528869.49600697</v>
      </c>
      <c r="D26" s="77">
        <f>(C26-B26)/B26</f>
        <v>-0.45520725748261626</v>
      </c>
      <c r="E26" s="75">
        <v>883293320.8367269</v>
      </c>
      <c r="F26" s="75">
        <v>633570480.90110087</v>
      </c>
      <c r="G26" s="73">
        <f>(F26-E26)/E26</f>
        <v>-0.28271790813392356</v>
      </c>
      <c r="I26" s="15"/>
    </row>
    <row r="27" spans="1:9" ht="16.5" thickTop="1" thickBot="1" x14ac:dyDescent="0.3">
      <c r="A27" s="69" t="s">
        <v>30</v>
      </c>
      <c r="B27" s="79">
        <v>673108094.4861294</v>
      </c>
      <c r="C27" s="79">
        <v>875235764.52505529</v>
      </c>
      <c r="D27" s="77">
        <f t="shared" ref="D27:D30" si="2">(C27-B27)/B27</f>
        <v>0.30029005993938629</v>
      </c>
      <c r="E27" s="75">
        <v>1407425667.3859506</v>
      </c>
      <c r="F27" s="75">
        <v>1503762225.9967229</v>
      </c>
      <c r="G27" s="73">
        <f t="shared" ref="G27:G30" si="3">(F27-E27)/E27</f>
        <v>6.844877199781417E-2</v>
      </c>
      <c r="I27" s="15"/>
    </row>
    <row r="28" spans="1:9" ht="16.5" thickTop="1" thickBot="1" x14ac:dyDescent="0.3">
      <c r="A28" s="70" t="s">
        <v>31</v>
      </c>
      <c r="B28" s="79">
        <v>258019322.76877445</v>
      </c>
      <c r="C28" s="79">
        <v>247152704.65653872</v>
      </c>
      <c r="D28" s="77">
        <f t="shared" si="2"/>
        <v>-4.2115520634762343E-2</v>
      </c>
      <c r="E28" s="75">
        <v>539714978.33107758</v>
      </c>
      <c r="F28" s="75">
        <v>504518460.79464293</v>
      </c>
      <c r="G28" s="73">
        <f t="shared" si="3"/>
        <v>-6.5213156850436785E-2</v>
      </c>
      <c r="I28" s="15"/>
    </row>
    <row r="29" spans="1:9" ht="16.5" thickTop="1" thickBot="1" x14ac:dyDescent="0.3">
      <c r="A29" s="71" t="s">
        <v>32</v>
      </c>
      <c r="B29" s="79">
        <v>1234773047.9861002</v>
      </c>
      <c r="C29" s="79">
        <v>1222416318.8817</v>
      </c>
      <c r="D29" s="77">
        <f t="shared" si="2"/>
        <v>-1.0007287674892024E-2</v>
      </c>
      <c r="E29" s="75">
        <v>2576430701.2777004</v>
      </c>
      <c r="F29" s="75">
        <v>2499313858.0496001</v>
      </c>
      <c r="G29" s="73">
        <f t="shared" si="3"/>
        <v>-2.9931658239383891E-2</v>
      </c>
    </row>
    <row r="30" spans="1:9" ht="16.5" thickTop="1" thickBot="1" x14ac:dyDescent="0.3">
      <c r="A30" s="72" t="s">
        <v>5</v>
      </c>
      <c r="B30" s="80">
        <v>2719374926.1941719</v>
      </c>
      <c r="C30" s="80">
        <v>2646333657.5593014</v>
      </c>
      <c r="D30" s="78">
        <f t="shared" si="2"/>
        <v>-2.685958009368479E-2</v>
      </c>
      <c r="E30" s="76">
        <v>5406864667.8314552</v>
      </c>
      <c r="F30" s="76">
        <v>5141165025.7420673</v>
      </c>
      <c r="G30" s="74">
        <f t="shared" si="3"/>
        <v>-4.9141167462575443E-2</v>
      </c>
    </row>
    <row r="31" spans="1:9" ht="16.5" thickTop="1" thickBot="1" x14ac:dyDescent="0.3">
      <c r="A31" s="12" t="s">
        <v>33</v>
      </c>
      <c r="B31" s="3"/>
      <c r="C31" s="3"/>
      <c r="D31" s="3"/>
      <c r="E31" s="3"/>
      <c r="F31" s="14"/>
      <c r="G31" s="4"/>
    </row>
    <row r="32" spans="1:9" ht="15.75" customHeight="1" thickTop="1" x14ac:dyDescent="0.25">
      <c r="A32" s="5" t="s">
        <v>9</v>
      </c>
      <c r="B32" s="16"/>
      <c r="C32" s="16"/>
      <c r="D32" s="17"/>
      <c r="E32" s="17"/>
      <c r="F32" s="18"/>
      <c r="G32" s="19"/>
    </row>
    <row r="33" spans="1:7" x14ac:dyDescent="0.25">
      <c r="A33" s="6" t="s">
        <v>54</v>
      </c>
      <c r="B33" s="16"/>
      <c r="C33" s="16"/>
      <c r="D33" s="17"/>
      <c r="E33" s="17"/>
      <c r="F33" s="18"/>
      <c r="G33" s="20"/>
    </row>
    <row r="34" spans="1:7" ht="9.75" customHeight="1" x14ac:dyDescent="0.25">
      <c r="A34" s="7" t="s">
        <v>55</v>
      </c>
      <c r="B34" s="16"/>
      <c r="C34" s="21"/>
      <c r="D34" s="17"/>
      <c r="E34" s="17"/>
      <c r="F34" s="18"/>
      <c r="G34" s="20"/>
    </row>
    <row r="35" spans="1:7" x14ac:dyDescent="0.25">
      <c r="A35" s="8" t="s">
        <v>8</v>
      </c>
      <c r="B35" s="21"/>
      <c r="C35" s="21"/>
      <c r="D35" s="17"/>
      <c r="E35" s="17"/>
      <c r="F35" s="18"/>
      <c r="G35" s="20"/>
    </row>
    <row r="36" spans="1:7" x14ac:dyDescent="0.25">
      <c r="A36" s="22" t="s">
        <v>37</v>
      </c>
      <c r="B36" s="23"/>
      <c r="C36" s="23"/>
      <c r="D36" s="17"/>
      <c r="E36" s="17"/>
      <c r="F36" s="18"/>
      <c r="G36" s="20"/>
    </row>
    <row r="37" spans="1:7" x14ac:dyDescent="0.25">
      <c r="A37" s="9" t="s">
        <v>13</v>
      </c>
      <c r="B37" s="23"/>
      <c r="C37" s="23"/>
      <c r="D37" s="17"/>
      <c r="E37" s="17"/>
      <c r="F37" s="18"/>
      <c r="G37" s="20"/>
    </row>
    <row r="38" spans="1:7" x14ac:dyDescent="0.25">
      <c r="A38" s="9" t="s">
        <v>10</v>
      </c>
      <c r="B38" s="24"/>
      <c r="C38" s="23" t="s">
        <v>11</v>
      </c>
      <c r="D38" s="23"/>
      <c r="E38" s="23"/>
      <c r="F38" s="25"/>
      <c r="G38" s="26"/>
    </row>
    <row r="39" spans="1:7" x14ac:dyDescent="0.25">
      <c r="A39" s="10" t="s">
        <v>38</v>
      </c>
      <c r="B39" s="17"/>
      <c r="C39" s="17"/>
      <c r="D39" s="17"/>
      <c r="E39" s="17"/>
      <c r="F39" s="18"/>
      <c r="G39" s="20"/>
    </row>
    <row r="40" spans="1:7" ht="15.75" thickBot="1" x14ac:dyDescent="0.3">
      <c r="A40" s="11" t="s">
        <v>12</v>
      </c>
      <c r="B40" s="27"/>
      <c r="C40" s="28"/>
      <c r="D40" s="27"/>
      <c r="E40" s="27"/>
      <c r="F40" s="29"/>
      <c r="G40" s="30"/>
    </row>
    <row r="41" spans="1:7" x14ac:dyDescent="0.25">
      <c r="A41" s="1"/>
    </row>
  </sheetData>
  <sheetProtection selectLockedCells="1" selectUnlockedCells="1"/>
  <mergeCells count="3">
    <mergeCell ref="A3:G3"/>
    <mergeCell ref="A2:G2"/>
    <mergeCell ref="A1:G1"/>
  </mergeCells>
  <printOptions horizontalCentered="1" verticalCentered="1"/>
  <pageMargins left="0.7" right="0.7" top="0.75" bottom="0.75" header="0.75" footer="0.3"/>
  <pageSetup scale="75" orientation="portrait" r:id="rId1"/>
  <headerFooter differentOddEven="1">
    <oddHeader>&amp;L    &amp;G</oddHeader>
  </headerFooter>
  <ignoredErrors>
    <ignoredError sqref="D30 D23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3C34D-E829-4F22-9D16-000EB87C71C0}">
  <dimension ref="A1:AD31"/>
  <sheetViews>
    <sheetView topLeftCell="P1" zoomScale="73" zoomScaleNormal="73" workbookViewId="0">
      <selection activeCell="T18" sqref="T18"/>
    </sheetView>
  </sheetViews>
  <sheetFormatPr defaultRowHeight="15" x14ac:dyDescent="0.25"/>
  <cols>
    <col min="1" max="1" width="11.140625" bestFit="1" customWidth="1"/>
    <col min="2" max="2" width="17.28515625" bestFit="1" customWidth="1"/>
    <col min="3" max="12" width="16.140625" style="31" bestFit="1" customWidth="1"/>
    <col min="13" max="13" width="17.42578125" customWidth="1"/>
    <col min="18" max="18" width="11" bestFit="1" customWidth="1"/>
    <col min="19" max="29" width="18.85546875" bestFit="1" customWidth="1"/>
    <col min="30" max="30" width="18.140625" bestFit="1" customWidth="1"/>
  </cols>
  <sheetData>
    <row r="1" spans="1:30" x14ac:dyDescent="0.25">
      <c r="K1" s="32"/>
    </row>
    <row r="2" spans="1:30" ht="75" x14ac:dyDescent="0.25">
      <c r="J2" s="33" t="s">
        <v>39</v>
      </c>
      <c r="L2" s="34" t="s">
        <v>40</v>
      </c>
    </row>
    <row r="3" spans="1:30" x14ac:dyDescent="0.25">
      <c r="A3" s="35"/>
      <c r="B3" s="36">
        <v>2009</v>
      </c>
      <c r="C3" s="37">
        <v>2010</v>
      </c>
      <c r="D3" s="37">
        <v>2011</v>
      </c>
      <c r="E3" s="37">
        <v>2012</v>
      </c>
      <c r="F3" s="37">
        <v>2013</v>
      </c>
      <c r="G3" s="37">
        <v>2014</v>
      </c>
      <c r="H3" s="37">
        <v>2015</v>
      </c>
      <c r="I3" s="37">
        <v>2016</v>
      </c>
      <c r="J3" s="37">
        <v>2017</v>
      </c>
      <c r="K3" s="37">
        <v>2018</v>
      </c>
      <c r="L3" s="37">
        <v>2019</v>
      </c>
      <c r="M3" s="37">
        <v>2020</v>
      </c>
      <c r="S3">
        <v>2009</v>
      </c>
      <c r="T3">
        <v>2010</v>
      </c>
      <c r="U3">
        <v>2011</v>
      </c>
      <c r="V3">
        <v>2012</v>
      </c>
      <c r="W3">
        <v>2013</v>
      </c>
      <c r="X3">
        <v>2014</v>
      </c>
      <c r="Y3">
        <v>2015</v>
      </c>
      <c r="Z3">
        <v>2016</v>
      </c>
      <c r="AA3">
        <v>2017</v>
      </c>
      <c r="AB3">
        <v>2018</v>
      </c>
      <c r="AC3">
        <v>2019</v>
      </c>
      <c r="AD3">
        <v>2020</v>
      </c>
    </row>
    <row r="4" spans="1:30" x14ac:dyDescent="0.25">
      <c r="A4" s="38" t="s">
        <v>41</v>
      </c>
      <c r="B4" s="39">
        <v>2101520513.3331194</v>
      </c>
      <c r="C4" s="39">
        <v>2040085878.8222311</v>
      </c>
      <c r="D4" s="39">
        <v>2127534060.3729239</v>
      </c>
      <c r="E4" s="39">
        <v>2159770512.9180923</v>
      </c>
      <c r="F4" s="39">
        <v>2189301323.8639765</v>
      </c>
      <c r="G4" s="39">
        <v>2362821243.3854389</v>
      </c>
      <c r="H4" s="39">
        <v>2291926046.9326243</v>
      </c>
      <c r="I4" s="39">
        <v>2206859833.1253338</v>
      </c>
      <c r="J4" s="39">
        <v>2371793459</v>
      </c>
      <c r="K4" s="39">
        <v>2757527857.9577012</v>
      </c>
      <c r="L4" s="39">
        <v>2479889905.2657828</v>
      </c>
      <c r="M4" s="39">
        <v>2287231531.8112659</v>
      </c>
      <c r="R4" t="s">
        <v>43</v>
      </c>
      <c r="S4" s="15">
        <v>1968851934.4546015</v>
      </c>
      <c r="T4" s="15">
        <v>1963926969.5921311</v>
      </c>
      <c r="U4" s="15">
        <v>2060254929.8955002</v>
      </c>
      <c r="V4" s="15">
        <v>2127035235.483773</v>
      </c>
      <c r="W4" s="15">
        <v>2088221458.8014481</v>
      </c>
      <c r="X4" s="15">
        <v>2253641934.4800296</v>
      </c>
      <c r="Y4" s="15">
        <v>2246955348.3701844</v>
      </c>
      <c r="Z4" s="15">
        <v>2229436884.2451191</v>
      </c>
      <c r="AA4" s="15">
        <v>2315715526</v>
      </c>
      <c r="AB4" s="15">
        <v>2654370480</v>
      </c>
      <c r="AC4" s="15">
        <v>2719374926.1941719</v>
      </c>
      <c r="AD4" s="15">
        <v>2646333657.5593004</v>
      </c>
    </row>
    <row r="5" spans="1:30" x14ac:dyDescent="0.25">
      <c r="A5" s="38" t="s">
        <v>43</v>
      </c>
      <c r="B5" s="39">
        <v>1968851934.4546015</v>
      </c>
      <c r="C5" s="39">
        <v>1963926969.5921311</v>
      </c>
      <c r="D5" s="39">
        <v>2060254929.8955002</v>
      </c>
      <c r="E5" s="39">
        <v>2127035235.483773</v>
      </c>
      <c r="F5" s="39">
        <v>2088221458.8014481</v>
      </c>
      <c r="G5" s="39">
        <v>2253641934.4800296</v>
      </c>
      <c r="H5" s="39">
        <v>2246955348.3701844</v>
      </c>
      <c r="I5" s="39">
        <v>2229436884.2451191</v>
      </c>
      <c r="J5" s="39">
        <v>2315715526</v>
      </c>
      <c r="K5" s="39">
        <v>2654370480</v>
      </c>
      <c r="L5" s="39">
        <v>2719374926.1941719</v>
      </c>
      <c r="M5" s="39">
        <v>2646333657.5593004</v>
      </c>
    </row>
    <row r="6" spans="1:30" x14ac:dyDescent="0.25">
      <c r="A6" s="38" t="s">
        <v>44</v>
      </c>
      <c r="B6" s="39">
        <v>2087108449.1301782</v>
      </c>
      <c r="C6" s="39">
        <v>2147250055.8580053</v>
      </c>
      <c r="D6" s="39">
        <v>2211531190.5493317</v>
      </c>
      <c r="E6" s="39">
        <v>2289539366.7164302</v>
      </c>
      <c r="F6" s="39">
        <v>2231856254.5676041</v>
      </c>
      <c r="G6" s="39">
        <v>2450921317.7562323</v>
      </c>
      <c r="H6" s="39">
        <v>2386062307.3640461</v>
      </c>
      <c r="I6" s="39">
        <v>2332426903.8848257</v>
      </c>
      <c r="J6" s="39">
        <v>2506902588</v>
      </c>
      <c r="K6" s="39">
        <v>2773103888</v>
      </c>
      <c r="L6" s="39">
        <v>2809030405</v>
      </c>
      <c r="M6" s="39">
        <v>0</v>
      </c>
    </row>
    <row r="7" spans="1:30" x14ac:dyDescent="0.25">
      <c r="A7" s="38" t="s">
        <v>45</v>
      </c>
      <c r="B7" s="39">
        <v>2043730088.2945538</v>
      </c>
      <c r="C7" s="39">
        <v>2053589175.782356</v>
      </c>
      <c r="D7" s="39">
        <v>2106408086.8742044</v>
      </c>
      <c r="E7" s="39">
        <v>2187467919.024837</v>
      </c>
      <c r="F7" s="39">
        <v>2196805755.5366116</v>
      </c>
      <c r="G7" s="39">
        <v>2347668905.1697721</v>
      </c>
      <c r="H7" s="39">
        <v>2347186982.5898676</v>
      </c>
      <c r="I7" s="39">
        <v>2313869300.1071324</v>
      </c>
      <c r="J7" s="39">
        <v>2147205873</v>
      </c>
      <c r="K7" s="39">
        <v>2607311201</v>
      </c>
      <c r="L7" s="39">
        <v>2534140773</v>
      </c>
      <c r="M7" s="39">
        <v>0</v>
      </c>
    </row>
    <row r="8" spans="1:30" x14ac:dyDescent="0.25">
      <c r="A8" s="38" t="s">
        <v>46</v>
      </c>
      <c r="B8" s="39">
        <v>2184431220.0201645</v>
      </c>
      <c r="C8" s="39">
        <v>2121411750.6635733</v>
      </c>
      <c r="D8" s="39">
        <v>2124375172.5550845</v>
      </c>
      <c r="E8" s="39">
        <v>2273005220.2520232</v>
      </c>
      <c r="F8" s="39">
        <v>2258138211.4190083</v>
      </c>
      <c r="G8" s="39">
        <v>2381600300.3617821</v>
      </c>
      <c r="H8" s="39">
        <v>2393106752.4584923</v>
      </c>
      <c r="I8" s="39">
        <v>2325790753.0169153</v>
      </c>
      <c r="J8" s="39">
        <v>2576165291</v>
      </c>
      <c r="K8" s="39">
        <v>2970227299</v>
      </c>
      <c r="L8" s="39">
        <v>2781628562</v>
      </c>
      <c r="M8" s="39">
        <v>0</v>
      </c>
    </row>
    <row r="9" spans="1:30" x14ac:dyDescent="0.25">
      <c r="A9" s="38" t="s">
        <v>47</v>
      </c>
      <c r="B9" s="39">
        <v>2188646367.4487243</v>
      </c>
      <c r="C9" s="39">
        <v>2130050640.1755707</v>
      </c>
      <c r="D9" s="39">
        <v>2194334901.5051599</v>
      </c>
      <c r="E9" s="39">
        <v>2225739575.2087693</v>
      </c>
      <c r="F9" s="39">
        <v>2298571772.0982585</v>
      </c>
      <c r="G9" s="39">
        <v>2332904189.0432644</v>
      </c>
      <c r="H9" s="39">
        <v>2377342465.9902377</v>
      </c>
      <c r="I9" s="39">
        <v>2289245361.400435</v>
      </c>
      <c r="J9" s="39">
        <v>2600410001</v>
      </c>
      <c r="K9" s="39">
        <v>2926275000</v>
      </c>
      <c r="L9" s="39">
        <v>2726270899</v>
      </c>
      <c r="M9" s="39">
        <v>0</v>
      </c>
    </row>
    <row r="10" spans="1:30" x14ac:dyDescent="0.25">
      <c r="A10" s="38" t="s">
        <v>48</v>
      </c>
      <c r="B10" s="39">
        <v>2233483415.3594103</v>
      </c>
      <c r="C10" s="39">
        <v>2184929927.078733</v>
      </c>
      <c r="D10" s="39">
        <v>2203191014.3230443</v>
      </c>
      <c r="E10" s="39">
        <v>2216289371.8509288</v>
      </c>
      <c r="F10" s="39">
        <v>2357037827.1904774</v>
      </c>
      <c r="G10" s="39">
        <v>2333906345.6537232</v>
      </c>
      <c r="H10" s="39">
        <v>2284719903.7551908</v>
      </c>
      <c r="I10" s="39">
        <v>2294639541.9027171</v>
      </c>
      <c r="J10" s="39">
        <v>2580245100</v>
      </c>
      <c r="K10" s="39">
        <v>3076563478.4047318</v>
      </c>
      <c r="L10" s="39">
        <v>2885027777.0355263</v>
      </c>
      <c r="M10" s="39">
        <v>0</v>
      </c>
    </row>
    <row r="11" spans="1:30" x14ac:dyDescent="0.25">
      <c r="A11" s="38" t="s">
        <v>49</v>
      </c>
      <c r="B11" s="39">
        <v>2151164616.7197452</v>
      </c>
      <c r="C11" s="39">
        <v>2129729041.4888654</v>
      </c>
      <c r="D11" s="39">
        <v>2147714384.9059482</v>
      </c>
      <c r="E11" s="39">
        <v>2215704159.1323872</v>
      </c>
      <c r="F11" s="39">
        <v>2395643110.5372167</v>
      </c>
      <c r="G11" s="39">
        <v>2342183438.9885306</v>
      </c>
      <c r="H11" s="39">
        <v>2239004330.5337095</v>
      </c>
      <c r="I11" s="39">
        <v>2300008724.3091617</v>
      </c>
      <c r="J11" s="39">
        <v>2647652606</v>
      </c>
      <c r="K11" s="39">
        <v>2962399729.0742555</v>
      </c>
      <c r="L11" s="39">
        <v>2810506805.8103552</v>
      </c>
      <c r="M11" s="39">
        <v>0</v>
      </c>
    </row>
    <row r="12" spans="1:30" x14ac:dyDescent="0.25">
      <c r="A12" s="38" t="s">
        <v>50</v>
      </c>
      <c r="B12" s="39">
        <v>2063862647.1613276</v>
      </c>
      <c r="C12" s="39">
        <v>2089732073.1388152</v>
      </c>
      <c r="D12" s="39">
        <v>2143543640.0936975</v>
      </c>
      <c r="E12" s="39">
        <v>2171455647.2129812</v>
      </c>
      <c r="F12" s="39">
        <v>2296973920.3504834</v>
      </c>
      <c r="G12" s="39">
        <v>2322054950.9057074</v>
      </c>
      <c r="H12" s="39">
        <v>2234793350.7053113</v>
      </c>
      <c r="I12" s="39">
        <v>2298688502.4284501</v>
      </c>
      <c r="J12" s="39">
        <v>1719474082</v>
      </c>
      <c r="K12" s="39">
        <v>2477039021.4250603</v>
      </c>
      <c r="L12" s="39">
        <v>2275109443.3552418</v>
      </c>
      <c r="M12" s="39">
        <v>0</v>
      </c>
    </row>
    <row r="13" spans="1:30" x14ac:dyDescent="0.25">
      <c r="A13" s="38" t="s">
        <v>51</v>
      </c>
      <c r="B13" s="39">
        <v>2144277709.6132584</v>
      </c>
      <c r="C13" s="39">
        <v>2176249655.0158057</v>
      </c>
      <c r="D13" s="39">
        <v>2247788147.1592698</v>
      </c>
      <c r="E13" s="39">
        <v>2257419576.2047453</v>
      </c>
      <c r="F13" s="39">
        <v>2403581565.532146</v>
      </c>
      <c r="G13" s="39">
        <v>2419206005.1111288</v>
      </c>
      <c r="H13" s="39">
        <v>2366115514.7901621</v>
      </c>
      <c r="I13" s="39">
        <v>2443850867</v>
      </c>
      <c r="J13" s="39">
        <v>1897429181</v>
      </c>
      <c r="K13" s="39">
        <v>2559959983</v>
      </c>
      <c r="L13" s="40">
        <v>2559929673</v>
      </c>
      <c r="M13" s="39">
        <v>0</v>
      </c>
    </row>
    <row r="14" spans="1:30" x14ac:dyDescent="0.25">
      <c r="A14" s="38" t="s">
        <v>52</v>
      </c>
      <c r="B14" s="39">
        <v>2215480047.6157508</v>
      </c>
      <c r="C14" s="39">
        <v>2254541064.3820062</v>
      </c>
      <c r="D14" s="39">
        <v>2350025077.7722478</v>
      </c>
      <c r="E14" s="39">
        <v>2392846680.0987539</v>
      </c>
      <c r="F14" s="39">
        <v>2541859895.588623</v>
      </c>
      <c r="G14" s="39">
        <v>2516654043.4196973</v>
      </c>
      <c r="H14" s="39">
        <v>2470334688.280467</v>
      </c>
      <c r="I14" s="39">
        <v>2639622187</v>
      </c>
      <c r="J14" s="39">
        <v>2743780264</v>
      </c>
      <c r="K14" s="39">
        <v>2703576850.6429043</v>
      </c>
      <c r="L14" s="39">
        <v>2670478077.4435291</v>
      </c>
      <c r="M14" s="39">
        <v>0</v>
      </c>
    </row>
    <row r="15" spans="1:30" x14ac:dyDescent="0.25">
      <c r="A15" s="38" t="s">
        <v>42</v>
      </c>
      <c r="B15" s="39">
        <v>2475099847.1038885</v>
      </c>
      <c r="C15" s="39">
        <v>2514463497.8371515</v>
      </c>
      <c r="D15" s="39">
        <v>2585257281.1850061</v>
      </c>
      <c r="E15" s="39">
        <v>2650271494.7183838</v>
      </c>
      <c r="F15" s="39">
        <v>2805880610.2992373</v>
      </c>
      <c r="G15" s="39">
        <v>2748576121.5855188</v>
      </c>
      <c r="H15" s="39">
        <v>2742455301.6450009</v>
      </c>
      <c r="I15" s="39">
        <v>3032549785</v>
      </c>
      <c r="J15" s="39">
        <v>3351326249.2236071</v>
      </c>
      <c r="K15" s="39">
        <v>2996565645.2635593</v>
      </c>
      <c r="L15" s="39">
        <v>2905427719.308311</v>
      </c>
      <c r="M15" s="39">
        <v>0</v>
      </c>
    </row>
    <row r="16" spans="1:30" x14ac:dyDescent="0.25">
      <c r="A16" s="38" t="s">
        <v>53</v>
      </c>
      <c r="B16" s="41">
        <f>SUM(B4:B15)</f>
        <v>25857656856.254723</v>
      </c>
      <c r="C16" s="41">
        <f t="shared" ref="C16:M16" si="0">SUM(C4:C15)</f>
        <v>25805959729.835243</v>
      </c>
      <c r="D16" s="41">
        <f t="shared" si="0"/>
        <v>26501957887.191418</v>
      </c>
      <c r="E16" s="41">
        <f t="shared" si="0"/>
        <v>27166544758.822109</v>
      </c>
      <c r="F16" s="41">
        <f t="shared" si="0"/>
        <v>28063871705.785091</v>
      </c>
      <c r="G16" s="41">
        <f t="shared" si="0"/>
        <v>28812138795.860825</v>
      </c>
      <c r="H16" s="41">
        <f t="shared" si="0"/>
        <v>28380002993.415295</v>
      </c>
      <c r="I16" s="41">
        <f t="shared" si="0"/>
        <v>28706988643.42009</v>
      </c>
      <c r="J16" s="41">
        <f t="shared" si="0"/>
        <v>29458100220.223606</v>
      </c>
      <c r="K16" s="41">
        <f t="shared" si="0"/>
        <v>33464920433.768211</v>
      </c>
      <c r="L16" s="41">
        <f t="shared" si="0"/>
        <v>32156814966.412918</v>
      </c>
      <c r="M16" s="41">
        <f t="shared" si="0"/>
        <v>4933565189.3705664</v>
      </c>
    </row>
    <row r="17" spans="1:12" x14ac:dyDescent="0.25">
      <c r="A17" s="42"/>
      <c r="B17" s="31"/>
    </row>
    <row r="18" spans="1:12" x14ac:dyDescent="0.25">
      <c r="A18" s="35"/>
      <c r="B18" s="37">
        <v>2010</v>
      </c>
      <c r="C18" s="37">
        <v>2011</v>
      </c>
      <c r="D18" s="37">
        <v>2012</v>
      </c>
      <c r="E18" s="37">
        <v>2013</v>
      </c>
      <c r="F18" s="37">
        <v>2014</v>
      </c>
      <c r="G18" s="37">
        <v>2015</v>
      </c>
      <c r="H18" s="37">
        <v>2016</v>
      </c>
      <c r="I18" s="37">
        <v>2017</v>
      </c>
      <c r="J18" s="37">
        <v>2018</v>
      </c>
      <c r="K18" s="37">
        <v>2019</v>
      </c>
      <c r="L18" s="37">
        <v>2020</v>
      </c>
    </row>
    <row r="19" spans="1:12" x14ac:dyDescent="0.25">
      <c r="A19" s="38" t="s">
        <v>41</v>
      </c>
      <c r="B19" s="43">
        <f t="shared" ref="B19:L30" si="1">(C4-B4)/B4</f>
        <v>-2.9233421287641802E-2</v>
      </c>
      <c r="C19" s="43">
        <f t="shared" si="1"/>
        <v>4.2864951156457103E-2</v>
      </c>
      <c r="D19" s="43">
        <f t="shared" si="1"/>
        <v>1.5152026538892565E-2</v>
      </c>
      <c r="E19" s="43">
        <f t="shared" si="1"/>
        <v>1.3673124421902024E-2</v>
      </c>
      <c r="F19" s="43">
        <f t="shared" si="1"/>
        <v>7.9258125699760193E-2</v>
      </c>
      <c r="G19" s="43">
        <f t="shared" si="1"/>
        <v>-3.0004468874351358E-2</v>
      </c>
      <c r="H19" s="43">
        <f t="shared" si="1"/>
        <v>-3.7115601492089173E-2</v>
      </c>
      <c r="I19" s="43">
        <f t="shared" si="1"/>
        <v>7.4736792703816085E-2</v>
      </c>
      <c r="J19" s="43">
        <f t="shared" si="1"/>
        <v>0.16263405967918271</v>
      </c>
      <c r="K19" s="44">
        <f>(L4-K4)/K4</f>
        <v>-0.10068364382637442</v>
      </c>
      <c r="L19" s="44">
        <f>(M4-L4)/L4</f>
        <v>-7.7688276824478097E-2</v>
      </c>
    </row>
    <row r="20" spans="1:12" x14ac:dyDescent="0.25">
      <c r="A20" s="38" t="s">
        <v>43</v>
      </c>
      <c r="B20" s="43">
        <f t="shared" si="1"/>
        <v>-2.5014399388213365E-3</v>
      </c>
      <c r="C20" s="43">
        <f t="shared" si="1"/>
        <v>4.904864681570846E-2</v>
      </c>
      <c r="D20" s="43">
        <f t="shared" si="1"/>
        <v>3.2413612810362272E-2</v>
      </c>
      <c r="E20" s="43">
        <f t="shared" si="1"/>
        <v>-1.82478296714709E-2</v>
      </c>
      <c r="F20" s="43">
        <f t="shared" si="1"/>
        <v>7.9215963891840241E-2</v>
      </c>
      <c r="G20" s="43">
        <f t="shared" si="1"/>
        <v>-2.9670135293200072E-3</v>
      </c>
      <c r="H20" s="43">
        <f t="shared" si="1"/>
        <v>-7.7965341579983955E-3</v>
      </c>
      <c r="I20" s="43">
        <f t="shared" si="1"/>
        <v>3.8699746274312941E-2</v>
      </c>
      <c r="J20" s="43">
        <f>(K5-J5)/J5</f>
        <v>0.14624203629405558</v>
      </c>
      <c r="K20" s="44">
        <f>(L5-K5)/K5</f>
        <v>2.4489590539061416E-2</v>
      </c>
      <c r="L20" s="44">
        <f>(M5-L5)/L5</f>
        <v>-2.6859580093685144E-2</v>
      </c>
    </row>
    <row r="21" spans="1:12" x14ac:dyDescent="0.25">
      <c r="A21" s="38" t="s">
        <v>44</v>
      </c>
      <c r="B21" s="43">
        <f t="shared" si="1"/>
        <v>2.8815755478778137E-2</v>
      </c>
      <c r="C21" s="43">
        <f t="shared" si="1"/>
        <v>2.9936492266449476E-2</v>
      </c>
      <c r="D21" s="43">
        <f t="shared" si="1"/>
        <v>3.5273378236967905E-2</v>
      </c>
      <c r="E21" s="43">
        <f t="shared" si="1"/>
        <v>-2.5194199753618141E-2</v>
      </c>
      <c r="F21" s="43">
        <f t="shared" si="1"/>
        <v>9.8153751049289459E-2</v>
      </c>
      <c r="G21" s="43">
        <f t="shared" si="1"/>
        <v>-2.6463114063393616E-2</v>
      </c>
      <c r="H21" s="43">
        <f t="shared" si="1"/>
        <v>-2.2478626527767841E-2</v>
      </c>
      <c r="I21" s="43">
        <f t="shared" si="1"/>
        <v>7.480435242132237E-2</v>
      </c>
      <c r="J21" s="43">
        <f t="shared" si="1"/>
        <v>0.10618733303569433</v>
      </c>
      <c r="K21" s="44">
        <f t="shared" si="1"/>
        <v>1.2955344787284795E-2</v>
      </c>
      <c r="L21" s="44">
        <f t="shared" si="1"/>
        <v>-1</v>
      </c>
    </row>
    <row r="22" spans="1:12" x14ac:dyDescent="0.25">
      <c r="A22" s="38" t="s">
        <v>45</v>
      </c>
      <c r="B22" s="43">
        <f t="shared" si="1"/>
        <v>4.8240653422240562E-3</v>
      </c>
      <c r="C22" s="43">
        <f t="shared" si="1"/>
        <v>2.5720290949491371E-2</v>
      </c>
      <c r="D22" s="43">
        <f t="shared" si="1"/>
        <v>3.848249190446331E-2</v>
      </c>
      <c r="E22" s="43">
        <f t="shared" si="1"/>
        <v>4.2687878668123758E-3</v>
      </c>
      <c r="F22" s="43">
        <f t="shared" si="1"/>
        <v>6.8673868526127113E-2</v>
      </c>
      <c r="G22" s="43">
        <f t="shared" si="1"/>
        <v>-2.0527706391788069E-4</v>
      </c>
      <c r="H22" s="43">
        <f t="shared" si="1"/>
        <v>-1.419472872415673E-2</v>
      </c>
      <c r="I22" s="43">
        <f t="shared" si="1"/>
        <v>-7.2028021245372803E-2</v>
      </c>
      <c r="J22" s="43">
        <f t="shared" si="1"/>
        <v>0.21428095637478725</v>
      </c>
      <c r="K22" s="44">
        <f t="shared" si="1"/>
        <v>-2.8063557573003346E-2</v>
      </c>
      <c r="L22" s="44">
        <f t="shared" si="1"/>
        <v>-1</v>
      </c>
    </row>
    <row r="23" spans="1:12" x14ac:dyDescent="0.25">
      <c r="A23" s="38" t="s">
        <v>46</v>
      </c>
      <c r="B23" s="43">
        <f t="shared" si="1"/>
        <v>-2.8849372220568013E-2</v>
      </c>
      <c r="C23" s="43">
        <f t="shared" si="1"/>
        <v>1.3969102841936505E-3</v>
      </c>
      <c r="D23" s="43">
        <f t="shared" si="1"/>
        <v>6.9964123859616811E-2</v>
      </c>
      <c r="E23" s="43">
        <f t="shared" si="1"/>
        <v>-6.5406839810805894E-3</v>
      </c>
      <c r="F23" s="43">
        <f t="shared" si="1"/>
        <v>5.4674283583904533E-2</v>
      </c>
      <c r="G23" s="43">
        <f t="shared" si="1"/>
        <v>4.8313951316525669E-3</v>
      </c>
      <c r="H23" s="43">
        <f t="shared" si="1"/>
        <v>-2.8129125193609404E-2</v>
      </c>
      <c r="I23" s="43">
        <f t="shared" si="1"/>
        <v>0.10765136014850418</v>
      </c>
      <c r="J23" s="43">
        <f t="shared" si="1"/>
        <v>0.15296456689975643</v>
      </c>
      <c r="K23" s="44">
        <f t="shared" si="1"/>
        <v>-6.349639876500239E-2</v>
      </c>
      <c r="L23" s="44">
        <f t="shared" si="1"/>
        <v>-1</v>
      </c>
    </row>
    <row r="24" spans="1:12" x14ac:dyDescent="0.25">
      <c r="A24" s="38" t="s">
        <v>47</v>
      </c>
      <c r="B24" s="43">
        <f t="shared" si="1"/>
        <v>-2.6772587908506115E-2</v>
      </c>
      <c r="C24" s="43">
        <f t="shared" si="1"/>
        <v>3.0179686866172561E-2</v>
      </c>
      <c r="D24" s="43">
        <f t="shared" si="1"/>
        <v>1.4311704964482889E-2</v>
      </c>
      <c r="E24" s="43">
        <f t="shared" si="1"/>
        <v>3.2722694829496246E-2</v>
      </c>
      <c r="F24" s="43">
        <f t="shared" si="1"/>
        <v>1.493641284634129E-2</v>
      </c>
      <c r="G24" s="43">
        <f t="shared" si="1"/>
        <v>1.904847921131201E-2</v>
      </c>
      <c r="H24" s="43">
        <f t="shared" si="1"/>
        <v>-3.705696837965141E-2</v>
      </c>
      <c r="I24" s="43">
        <f t="shared" si="1"/>
        <v>0.1359245473841264</v>
      </c>
      <c r="J24" s="43">
        <f t="shared" si="1"/>
        <v>0.12531293098960819</v>
      </c>
      <c r="K24" s="44">
        <f t="shared" si="1"/>
        <v>-6.8347677849826149E-2</v>
      </c>
      <c r="L24" s="44">
        <f t="shared" si="1"/>
        <v>-1</v>
      </c>
    </row>
    <row r="25" spans="1:12" x14ac:dyDescent="0.25">
      <c r="A25" s="38" t="s">
        <v>48</v>
      </c>
      <c r="B25" s="43">
        <f t="shared" si="1"/>
        <v>-2.1738907012597689E-2</v>
      </c>
      <c r="C25" s="43">
        <f t="shared" si="1"/>
        <v>8.3577450324581054E-3</v>
      </c>
      <c r="D25" s="43">
        <f t="shared" si="1"/>
        <v>5.9451756305883008E-3</v>
      </c>
      <c r="E25" s="43">
        <f t="shared" si="1"/>
        <v>6.350635306345527E-2</v>
      </c>
      <c r="F25" s="43">
        <f t="shared" si="1"/>
        <v>-9.8137930880499297E-3</v>
      </c>
      <c r="G25" s="43">
        <f t="shared" si="1"/>
        <v>-2.1074728208408614E-2</v>
      </c>
      <c r="H25" s="43">
        <f t="shared" si="1"/>
        <v>4.3417305251388745E-3</v>
      </c>
      <c r="I25" s="43">
        <f t="shared" si="1"/>
        <v>0.1244664152612216</v>
      </c>
      <c r="J25" s="43">
        <f t="shared" si="1"/>
        <v>0.19235319094481829</v>
      </c>
      <c r="K25" s="44">
        <f t="shared" si="1"/>
        <v>-6.2256378818005435E-2</v>
      </c>
      <c r="L25" s="44">
        <f t="shared" si="1"/>
        <v>-1</v>
      </c>
    </row>
    <row r="26" spans="1:12" x14ac:dyDescent="0.25">
      <c r="A26" s="38" t="s">
        <v>49</v>
      </c>
      <c r="B26" s="43">
        <f t="shared" si="1"/>
        <v>-9.9646373244862748E-3</v>
      </c>
      <c r="C26" s="43">
        <f t="shared" si="1"/>
        <v>8.4448974807187077E-3</v>
      </c>
      <c r="D26" s="43">
        <f t="shared" si="1"/>
        <v>3.1656804416950617E-2</v>
      </c>
      <c r="E26" s="43">
        <f t="shared" si="1"/>
        <v>8.1210729628854866E-2</v>
      </c>
      <c r="F26" s="43">
        <f t="shared" si="1"/>
        <v>-2.2315373819056811E-2</v>
      </c>
      <c r="G26" s="43">
        <f t="shared" si="1"/>
        <v>-4.405253095777114E-2</v>
      </c>
      <c r="H26" s="43">
        <f t="shared" si="1"/>
        <v>2.7246215178561344E-2</v>
      </c>
      <c r="I26" s="43">
        <f t="shared" si="1"/>
        <v>0.15114894044380542</v>
      </c>
      <c r="J26" s="43">
        <f t="shared" si="1"/>
        <v>0.11887780230721684</v>
      </c>
      <c r="K26" s="43">
        <f t="shared" si="1"/>
        <v>-5.12736082754661E-2</v>
      </c>
      <c r="L26" s="43">
        <f t="shared" si="1"/>
        <v>-1</v>
      </c>
    </row>
    <row r="27" spans="1:12" x14ac:dyDescent="0.25">
      <c r="A27" s="38" t="s">
        <v>50</v>
      </c>
      <c r="B27" s="43">
        <f t="shared" si="1"/>
        <v>1.2534470747396305E-2</v>
      </c>
      <c r="C27" s="43">
        <f t="shared" si="1"/>
        <v>2.5750462294458851E-2</v>
      </c>
      <c r="D27" s="43">
        <f t="shared" si="1"/>
        <v>1.3021431706453897E-2</v>
      </c>
      <c r="E27" s="43">
        <f t="shared" si="1"/>
        <v>5.7803747130917606E-2</v>
      </c>
      <c r="F27" s="43">
        <f t="shared" si="1"/>
        <v>1.0919162091051062E-2</v>
      </c>
      <c r="G27" s="43">
        <f t="shared" si="1"/>
        <v>-3.7579472512638025E-2</v>
      </c>
      <c r="H27" s="43">
        <f t="shared" si="1"/>
        <v>2.8591078321838215E-2</v>
      </c>
      <c r="I27" s="43">
        <f t="shared" si="1"/>
        <v>-0.25197603756078252</v>
      </c>
      <c r="J27" s="43">
        <f t="shared" si="1"/>
        <v>0.44057944656188208</v>
      </c>
      <c r="K27" s="43">
        <f t="shared" si="1"/>
        <v>-8.1520547848958305E-2</v>
      </c>
      <c r="L27" s="43">
        <f t="shared" si="1"/>
        <v>-1</v>
      </c>
    </row>
    <row r="28" spans="1:12" x14ac:dyDescent="0.25">
      <c r="A28" s="38" t="s">
        <v>51</v>
      </c>
      <c r="B28" s="43">
        <f t="shared" si="1"/>
        <v>1.4910356647933358E-2</v>
      </c>
      <c r="C28" s="43">
        <f t="shared" si="1"/>
        <v>3.2872373800764375E-2</v>
      </c>
      <c r="D28" s="43">
        <f t="shared" si="1"/>
        <v>4.2848473320973674E-3</v>
      </c>
      <c r="E28" s="43">
        <f t="shared" si="1"/>
        <v>6.4747373890118143E-2</v>
      </c>
      <c r="F28" s="43">
        <f t="shared" si="1"/>
        <v>6.5004823647512146E-3</v>
      </c>
      <c r="G28" s="43">
        <f t="shared" si="1"/>
        <v>-2.1945419368503905E-2</v>
      </c>
      <c r="H28" s="43">
        <f t="shared" si="1"/>
        <v>3.2853574444666044E-2</v>
      </c>
      <c r="I28" s="43">
        <f t="shared" si="1"/>
        <v>-0.22359043809852902</v>
      </c>
      <c r="J28" s="43">
        <f t="shared" si="1"/>
        <v>0.34917287487421644</v>
      </c>
      <c r="K28" s="43">
        <f t="shared" si="1"/>
        <v>-1.1840028829075646E-5</v>
      </c>
      <c r="L28" s="43">
        <f t="shared" si="1"/>
        <v>-1</v>
      </c>
    </row>
    <row r="29" spans="1:12" x14ac:dyDescent="0.25">
      <c r="A29" s="38" t="s">
        <v>52</v>
      </c>
      <c r="B29" s="43">
        <f t="shared" si="1"/>
        <v>1.7630949467720081E-2</v>
      </c>
      <c r="C29" s="43">
        <f t="shared" si="1"/>
        <v>4.2351862602429381E-2</v>
      </c>
      <c r="D29" s="43">
        <f t="shared" si="1"/>
        <v>1.822176398521658E-2</v>
      </c>
      <c r="E29" s="43">
        <f t="shared" si="1"/>
        <v>6.2274451902501027E-2</v>
      </c>
      <c r="F29" s="43">
        <f t="shared" si="1"/>
        <v>-9.91630270915809E-3</v>
      </c>
      <c r="G29" s="43">
        <f t="shared" si="1"/>
        <v>-1.8405134094748383E-2</v>
      </c>
      <c r="H29" s="43">
        <f t="shared" si="1"/>
        <v>6.8528163217175003E-2</v>
      </c>
      <c r="I29" s="43">
        <f t="shared" si="1"/>
        <v>3.9459464128227532E-2</v>
      </c>
      <c r="J29" s="43">
        <f t="shared" si="1"/>
        <v>-1.4652563065850421E-2</v>
      </c>
      <c r="K29" s="43">
        <f t="shared" si="1"/>
        <v>-1.224258640604366E-2</v>
      </c>
      <c r="L29" s="43">
        <f t="shared" si="1"/>
        <v>-1</v>
      </c>
    </row>
    <row r="30" spans="1:12" x14ac:dyDescent="0.25">
      <c r="A30" s="38" t="s">
        <v>42</v>
      </c>
      <c r="B30" s="43">
        <f t="shared" si="1"/>
        <v>1.5903863748899818E-2</v>
      </c>
      <c r="C30" s="43">
        <f t="shared" si="1"/>
        <v>2.8154627581091874E-2</v>
      </c>
      <c r="D30" s="43">
        <f t="shared" si="1"/>
        <v>2.5148063214651132E-2</v>
      </c>
      <c r="E30" s="43">
        <f t="shared" si="1"/>
        <v>5.8714405633898424E-2</v>
      </c>
      <c r="F30" s="43">
        <f t="shared" si="1"/>
        <v>-2.0422996083075358E-2</v>
      </c>
      <c r="G30" s="43">
        <f t="shared" si="1"/>
        <v>-2.226905739465968E-3</v>
      </c>
      <c r="H30" s="43">
        <f t="shared" si="1"/>
        <v>0.10577911085040924</v>
      </c>
      <c r="I30" s="43">
        <f t="shared" si="1"/>
        <v>0.10511829543586769</v>
      </c>
      <c r="J30" s="43">
        <f t="shared" si="1"/>
        <v>-0.10585677954876348</v>
      </c>
      <c r="K30" s="43">
        <f t="shared" si="1"/>
        <v>-3.0414126284636234E-2</v>
      </c>
      <c r="L30" s="43">
        <f t="shared" si="1"/>
        <v>-1</v>
      </c>
    </row>
    <row r="31" spans="1:12" x14ac:dyDescent="0.25">
      <c r="B31" s="31"/>
      <c r="L3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E5326F8C-19FB-4ABD-A4E5-C5775DC744D3}"/>
</file>

<file path=customXml/itemProps2.xml><?xml version="1.0" encoding="utf-8"?>
<ds:datastoreItem xmlns:ds="http://schemas.openxmlformats.org/officeDocument/2006/customXml" ds:itemID="{86DFFA8D-EB3C-4FC7-B79E-D59E5D057D50}"/>
</file>

<file path=customXml/itemProps3.xml><?xml version="1.0" encoding="utf-8"?>
<ds:datastoreItem xmlns:ds="http://schemas.openxmlformats.org/officeDocument/2006/customXml" ds:itemID="{D6EF0ED9-E1AD-4642-8901-23B3BC56F9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EVD_Febrero2020</vt:lpstr>
      <vt:lpstr>Cambios históricos</vt:lpstr>
      <vt:lpstr>EVD_Febrero2020!Print_Area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Adorno</dc:creator>
  <cp:lastModifiedBy>17873</cp:lastModifiedBy>
  <cp:lastPrinted>2019-03-20T13:08:41Z</cp:lastPrinted>
  <dcterms:created xsi:type="dcterms:W3CDTF">2017-05-16T19:04:40Z</dcterms:created>
  <dcterms:modified xsi:type="dcterms:W3CDTF">2020-06-12T15:42:38Z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