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E:\3_JavierMatosCovid19\1_InformesEVD\EVD2020\C_EVD_Mar2020\"/>
    </mc:Choice>
  </mc:AlternateContent>
  <xr:revisionPtr revIDLastSave="0" documentId="8_{55D51323-7642-4AEB-A521-E5856BF327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VD_Marzo2020" sheetId="1" r:id="rId1"/>
    <sheet name="Cambios históricos" sheetId="3" r:id="rId2"/>
  </sheets>
  <definedNames>
    <definedName name="_xlnm.Print_Area" localSheetId="0">EVD_Marzo2020!$A$1:$G$40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M16" i="3"/>
  <c r="L16" i="3"/>
  <c r="K16" i="3"/>
  <c r="J16" i="3"/>
  <c r="I16" i="3"/>
  <c r="H16" i="3"/>
  <c r="G16" i="3"/>
  <c r="F16" i="3"/>
  <c r="E16" i="3"/>
  <c r="D16" i="3"/>
  <c r="C16" i="3"/>
  <c r="B16" i="3"/>
  <c r="D22" i="1" l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D23" i="1"/>
  <c r="D30" i="1" l="1"/>
  <c r="G23" i="1"/>
  <c r="G30" i="1"/>
</calcChain>
</file>

<file path=xl/sharedStrings.xml><?xml version="1.0" encoding="utf-8"?>
<sst xmlns="http://schemas.openxmlformats.org/spreadsheetml/2006/main" count="80" uniqueCount="59">
  <si>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</si>
  <si>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</si>
  <si>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</si>
  <si>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</si>
  <si>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</si>
  <si>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</si>
  <si>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</si>
  <si>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</si>
  <si>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</si>
  <si>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</si>
  <si>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</si>
  <si>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</si>
  <si>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</si>
  <si>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</si>
  <si>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</si>
  <si>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</si>
  <si>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</si>
  <si>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</si>
  <si>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</si>
  <si>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</si>
  <si>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</si>
  <si>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</si>
  <si>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</si>
  <si>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</si>
  <si>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</si>
  <si>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</si>
  <si>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</si>
  <si>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</si>
  <si>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</si>
  <si>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</si>
  <si>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</si>
  <si>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</si>
  <si>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</si>
  <si>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</si>
  <si>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</si>
  <si>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</si>
  <si>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</si>
  <si>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</si>
  <si>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>Contacto: Sr. Ángel L. Rivera Montañez, Director, Análisis Económico e Inteligencia de Negocios</t>
  </si>
  <si>
    <t>revisado</t>
  </si>
  <si>
    <t>revisado y preliminar hasta fecha de última publicación mes 2019</t>
  </si>
  <si>
    <t>Enero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</si>
  <si>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</si>
  <si>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</si>
  <si>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</si>
  <si>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</si>
  <si>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</si>
  <si>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</si>
  <si>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</si>
  <si>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</si>
  <si>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</si>
  <si>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</si>
  <si>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</si>
  <si>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Sumatoria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</si>
  <si>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</si>
  <si>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</si>
  <si>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InfoVentas - Informe de Ventas al Detalle en Puerto Rico - Marzo 2020 (A Precios Corrientes)</t>
  </si>
  <si>
    <t>Marzo 2019 (r)</t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</si>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</sst>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9" fillId="5" borderId="0" xfId="5" applyFont="1" applyFill="1" applyBorder="1" applyAlignment="1">
      <alignment horizontal="left"/>
    </xf>
    <xf numFmtId="0" fontId="10" fillId="5" borderId="0" xfId="0" applyFont="1" applyFill="1" applyBorder="1"/>
    <xf numFmtId="168" fontId="10" fillId="5" borderId="0" xfId="13" applyNumberFormat="1" applyFont="1" applyFill="1" applyBorder="1"/>
    <xf numFmtId="0" fontId="10" fillId="5" borderId="26" xfId="0" applyFont="1" applyFill="1" applyBorder="1"/>
    <xf numFmtId="0" fontId="10" fillId="5" borderId="18" xfId="0" applyFont="1" applyFill="1" applyBorder="1"/>
    <xf numFmtId="0" fontId="9" fillId="5" borderId="0" xfId="5" applyFont="1" applyFill="1" applyBorder="1" applyAlignment="1"/>
    <xf numFmtId="0" fontId="5" fillId="5" borderId="1" xfId="5" applyFont="1" applyFill="1" applyBorder="1" applyAlignment="1"/>
    <xf numFmtId="0" fontId="9" fillId="5" borderId="0" xfId="5" applyFont="1" applyFill="1" applyBorder="1"/>
    <xf numFmtId="0" fontId="9" fillId="5" borderId="0" xfId="5" applyFont="1" applyFill="1" applyBorder="1" applyAlignment="1">
      <alignment horizontal="left" vertical="top"/>
    </xf>
    <xf numFmtId="168" fontId="9" fillId="5" borderId="0" xfId="13" applyNumberFormat="1" applyFont="1" applyFill="1" applyBorder="1"/>
    <xf numFmtId="0" fontId="9" fillId="5" borderId="18" xfId="5" applyFont="1" applyFill="1" applyBorder="1"/>
    <xf numFmtId="0" fontId="9" fillId="5" borderId="11" xfId="5" applyFont="1" applyFill="1" applyBorder="1" applyAlignment="1">
      <alignment vertical="center"/>
    </xf>
    <xf numFmtId="0" fontId="9" fillId="5" borderId="11" xfId="5" applyFont="1" applyFill="1" applyBorder="1"/>
    <xf numFmtId="168" fontId="9" fillId="5" borderId="11" xfId="13" applyNumberFormat="1" applyFont="1" applyFill="1" applyBorder="1" applyAlignment="1">
      <alignment vertical="center"/>
    </xf>
    <xf numFmtId="0" fontId="9" fillId="5" borderId="22" xfId="5" applyFont="1" applyFill="1" applyBorder="1"/>
    <xf numFmtId="43" fontId="0" fillId="0" borderId="0" xfId="13" applyFont="1"/>
    <xf numFmtId="43" fontId="0" fillId="0" borderId="0" xfId="13" applyFont="1" applyAlignment="1">
      <alignment wrapText="1"/>
    </xf>
    <xf numFmtId="43" fontId="0" fillId="0" borderId="0" xfId="13" applyFont="1" applyAlignment="1">
      <alignment horizontal="center"/>
    </xf>
    <xf numFmtId="43" fontId="0" fillId="0" borderId="0" xfId="13" applyFont="1" applyAlignment="1">
      <alignment horizontal="center" wrapText="1"/>
    </xf>
    <xf numFmtId="0" fontId="0" fillId="0" borderId="28" xfId="0" applyBorder="1"/>
    <xf numFmtId="0" fontId="7" fillId="8" borderId="28" xfId="0" applyFont="1" applyFill="1" applyBorder="1" applyAlignment="1">
      <alignment horizontal="center"/>
    </xf>
    <xf numFmtId="49" fontId="7" fillId="8" borderId="28" xfId="13" applyNumberFormat="1" applyFont="1" applyFill="1" applyBorder="1" applyAlignment="1">
      <alignment horizontal="center"/>
    </xf>
    <xf numFmtId="0" fontId="11" fillId="8" borderId="28" xfId="0" applyFont="1" applyFill="1" applyBorder="1"/>
    <xf numFmtId="168" fontId="0" fillId="0" borderId="28" xfId="13" applyNumberFormat="1" applyFont="1" applyBorder="1"/>
    <xf numFmtId="168" fontId="0" fillId="0" borderId="28" xfId="13" quotePrefix="1" applyNumberFormat="1" applyFont="1" applyBorder="1"/>
    <xf numFmtId="168" fontId="8" fillId="8" borderId="28" xfId="13" applyNumberFormat="1" applyFont="1" applyFill="1" applyBorder="1"/>
    <xf numFmtId="0" fontId="11" fillId="0" borderId="0" xfId="0" applyFont="1"/>
    <xf numFmtId="9" fontId="0" fillId="0" borderId="28" xfId="12" applyFont="1" applyBorder="1"/>
    <xf numFmtId="10" fontId="0" fillId="0" borderId="28" xfId="12" applyNumberFormat="1" applyFont="1" applyBorder="1"/>
    <xf numFmtId="0" fontId="13" fillId="4" borderId="24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horizontal="center" vertical="center" wrapText="1"/>
    </xf>
    <xf numFmtId="49" fontId="13" fillId="4" borderId="27" xfId="1" applyNumberFormat="1" applyFont="1" applyFill="1" applyBorder="1" applyAlignment="1">
      <alignment horizontal="center" vertical="center" wrapText="1"/>
    </xf>
    <xf numFmtId="168" fontId="14" fillId="4" borderId="27" xfId="13" applyNumberFormat="1" applyFont="1" applyFill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0" fontId="15" fillId="2" borderId="12" xfId="1" applyFont="1" applyFill="1" applyBorder="1"/>
    <xf numFmtId="0" fontId="14" fillId="4" borderId="7" xfId="1" applyFont="1" applyFill="1" applyBorder="1"/>
    <xf numFmtId="166" fontId="15" fillId="7" borderId="19" xfId="1" applyNumberFormat="1" applyFont="1" applyFill="1" applyBorder="1" applyAlignment="1">
      <alignment horizontal="right" vertical="center" wrapText="1" indent="3"/>
    </xf>
    <xf numFmtId="166" fontId="15" fillId="7" borderId="20" xfId="1" applyNumberFormat="1" applyFont="1" applyFill="1" applyBorder="1" applyAlignment="1">
      <alignment horizontal="right" vertical="center" wrapText="1" indent="3"/>
    </xf>
    <xf numFmtId="166" fontId="15" fillId="7" borderId="23" xfId="1" applyNumberFormat="1" applyFont="1" applyFill="1" applyBorder="1" applyAlignment="1">
      <alignment horizontal="right" vertical="center" wrapText="1" indent="3"/>
    </xf>
    <xf numFmtId="166" fontId="15" fillId="7" borderId="18" xfId="1" applyNumberFormat="1" applyFont="1" applyFill="1" applyBorder="1" applyAlignment="1">
      <alignment horizontal="right" vertical="center" wrapText="1" indent="3"/>
    </xf>
    <xf numFmtId="166" fontId="14" fillId="4" borderId="6" xfId="13" applyNumberFormat="1" applyFont="1" applyFill="1" applyBorder="1" applyAlignment="1">
      <alignment horizontal="right" indent="3"/>
    </xf>
    <xf numFmtId="166" fontId="14" fillId="4" borderId="21" xfId="1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2"/>
    </xf>
    <xf numFmtId="167" fontId="14" fillId="4" borderId="4" xfId="12" applyNumberFormat="1" applyFont="1" applyFill="1" applyBorder="1" applyAlignment="1">
      <alignment horizontal="right" vertical="center" wrapText="1" indent="2"/>
    </xf>
    <xf numFmtId="166" fontId="16" fillId="7" borderId="19" xfId="13" applyNumberFormat="1" applyFont="1" applyFill="1" applyBorder="1" applyAlignment="1">
      <alignment horizontal="right" vertical="center" wrapText="1" indent="3"/>
    </xf>
    <xf numFmtId="166" fontId="15" fillId="7" borderId="19" xfId="13" applyNumberFormat="1" applyFont="1" applyFill="1" applyBorder="1" applyAlignment="1">
      <alignment horizontal="right" vertical="center" wrapText="1" indent="3"/>
    </xf>
    <xf numFmtId="166" fontId="14" fillId="4" borderId="4" xfId="13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3"/>
    </xf>
    <xf numFmtId="167" fontId="14" fillId="4" borderId="4" xfId="12" applyNumberFormat="1" applyFont="1" applyFill="1" applyBorder="1" applyAlignment="1">
      <alignment horizontal="right" vertical="center" wrapText="1" indent="3"/>
    </xf>
    <xf numFmtId="0" fontId="14" fillId="4" borderId="7" xfId="1" applyFont="1" applyFill="1" applyBorder="1" applyAlignment="1">
      <alignment horizontal="center" vertical="center"/>
    </xf>
    <xf numFmtId="49" fontId="14" fillId="4" borderId="19" xfId="1" applyNumberFormat="1" applyFont="1" applyFill="1" applyBorder="1" applyAlignment="1">
      <alignment horizontal="center" vertical="center" wrapText="1"/>
    </xf>
    <xf numFmtId="0" fontId="15" fillId="0" borderId="14" xfId="1" applyFont="1" applyBorder="1"/>
    <xf numFmtId="0" fontId="15" fillId="2" borderId="15" xfId="1" applyFont="1" applyFill="1" applyBorder="1"/>
    <xf numFmtId="0" fontId="15" fillId="0" borderId="15" xfId="1" applyFont="1" applyBorder="1"/>
    <xf numFmtId="0" fontId="15" fillId="2" borderId="16" xfId="1" applyFont="1" applyFill="1" applyBorder="1" applyAlignment="1"/>
    <xf numFmtId="6" fontId="14" fillId="4" borderId="7" xfId="1" applyNumberFormat="1" applyFont="1" applyFill="1" applyBorder="1" applyAlignment="1">
      <alignment vertical="center" wrapText="1"/>
    </xf>
    <xf numFmtId="167" fontId="16" fillId="6" borderId="21" xfId="1" applyNumberFormat="1" applyFont="1" applyFill="1" applyBorder="1" applyAlignment="1">
      <alignment horizontal="right" vertical="center" wrapText="1" indent="3"/>
    </xf>
    <xf numFmtId="167" fontId="13" fillId="4" borderId="21" xfId="1" applyNumberFormat="1" applyFont="1" applyFill="1" applyBorder="1" applyAlignment="1">
      <alignment horizontal="right" vertical="center" wrapText="1" indent="3"/>
    </xf>
    <xf numFmtId="166" fontId="16" fillId="7" borderId="21" xfId="13" applyNumberFormat="1" applyFont="1" applyFill="1" applyBorder="1" applyAlignment="1">
      <alignment horizontal="right" vertical="center" wrapText="1" indent="3"/>
    </xf>
    <xf numFmtId="166" fontId="13" fillId="4" borderId="20" xfId="13" applyNumberFormat="1" applyFont="1" applyFill="1" applyBorder="1" applyAlignment="1">
      <alignment horizontal="right" vertical="center" wrapText="1" indent="3"/>
    </xf>
    <xf numFmtId="167" fontId="16" fillId="6" borderId="21" xfId="12" applyNumberFormat="1" applyFont="1" applyFill="1" applyBorder="1" applyAlignment="1">
      <alignment horizontal="right" vertical="center" wrapText="1" indent="2"/>
    </xf>
    <xf numFmtId="167" fontId="13" fillId="4" borderId="21" xfId="12" applyNumberFormat="1" applyFont="1" applyFill="1" applyBorder="1" applyAlignment="1">
      <alignment horizontal="right" vertical="center" wrapText="1" indent="2"/>
    </xf>
    <xf numFmtId="166" fontId="16" fillId="7" borderId="6" xfId="13" applyNumberFormat="1" applyFont="1" applyFill="1" applyBorder="1" applyAlignment="1">
      <alignment horizontal="right" indent="3"/>
    </xf>
    <xf numFmtId="166" fontId="13" fillId="4" borderId="20" xfId="1" applyNumberFormat="1" applyFont="1" applyFill="1" applyBorder="1" applyAlignment="1">
      <alignment horizontal="right" vertical="center" wrapText="1" indent="3"/>
    </xf>
    <xf numFmtId="0" fontId="12" fillId="3" borderId="1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Ventas al Detal, marzo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'Cambios históricos'!$R$4</c:f>
              <c:strCache>
                <c:ptCount val="1"/>
                <c:pt idx="0">
                  <c:v>Marzo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'Cambios históricos'!$S$3:$AD$3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'Cambios históricos'!$S$4:$AD$4</c:f>
              <c:numCache>
                <c:formatCode>_(* #,##0_);_(* \(#,##0\);_(* "-"??_);_(@_)</c:formatCode>
                <c:ptCount val="12"/>
                <c:pt idx="0">
                  <c:v>2087108449.1301782</c:v>
                </c:pt>
                <c:pt idx="1">
                  <c:v>2147250055.8580053</c:v>
                </c:pt>
                <c:pt idx="2">
                  <c:v>2211531190.5493317</c:v>
                </c:pt>
                <c:pt idx="3">
                  <c:v>2289539366.7164302</c:v>
                </c:pt>
                <c:pt idx="4">
                  <c:v>2231856254.5676041</c:v>
                </c:pt>
                <c:pt idx="5">
                  <c:v>2450921317.7562323</c:v>
                </c:pt>
                <c:pt idx="6">
                  <c:v>2386062307.3640461</c:v>
                </c:pt>
                <c:pt idx="7">
                  <c:v>2332426903.8848257</c:v>
                </c:pt>
                <c:pt idx="8">
                  <c:v>2506902588</c:v>
                </c:pt>
                <c:pt idx="9">
                  <c:v>2773103888</c:v>
                </c:pt>
                <c:pt idx="10">
                  <c:v>2590950118.5090194</c:v>
                </c:pt>
                <c:pt idx="11">
                  <c:v>2112305621.5268373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B-4AEE-B37D-22F0B0221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2799"/>
        <c:axId val="283705999"/>
      </c:lineChart>
      <c:catAx>
        <c:axId val="2375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705999"/>
        <c:crosses val="autoZero"/>
        <c:auto val="1"/>
        <c:lblAlgn val="ctr"/>
        <c:lblOffset val="100"/>
        <c:noMultiLvlLbl val="0"/>
      </c:catAx>
      <c:valAx>
        <c:axId val="283705999"/>
        <c:scaling>
          <c:orientation val="minMax"/>
          <c:min val="18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2799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40</xdr:row>
      <xdr:rowOff>55520</xdr:rowOff>
    </xdr:from>
    <xdr:to>
      <xdr:col>7</xdr:col>
      <xdr:colOff>9525</xdr:colOff>
      <xdr:row>69</xdr:row>
      <xdr:rowOff>185987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4C9C00-B176-49E0-98FD-D59F8CC46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42295"/>
          <a:ext cx="9610725" cy="5654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1150620</xdr:colOff>
      <xdr:row>4</xdr:row>
      <xdr:rowOff>175260</xdr:rowOff>
    </xdr:from>
    <xdr:to>
      <xdr:col>27</xdr:col>
      <xdr:colOff>990600</xdr:colOff>
      <xdr:row>30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9309D1-1A9A-4357-8AE4-4CB9383BD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I40" sqref="I40"/>
    </sheetView>
  </sheetViews>
  <sheetFormatPr defaultRowHeight="15" x14ac:dyDescent="0.25"/>
  <cols>
    <col min="1" max="1" width="44.28515625" customWidth="1"/>
    <col min="2" max="2" width="18.140625" customWidth="1"/>
    <col min="3" max="3" width="17.7109375" customWidth="1"/>
    <col min="4" max="4" width="12.28515625" customWidth="1"/>
    <col min="5" max="5" width="19" customWidth="1"/>
    <col min="6" max="6" width="17.7109375" style="15" customWidth="1"/>
    <col min="7" max="7" width="14.85546875" customWidth="1"/>
    <col min="9" max="9" width="16.7109375" bestFit="1" customWidth="1"/>
    <col min="10" max="10" width="12.42578125" bestFit="1" customWidth="1"/>
  </cols>
  <sheetData>
    <row r="1" spans="1:7" ht="15.75" x14ac:dyDescent="0.25">
      <c r="A1" s="87" t="s">
        <v>0</v>
      </c>
      <c r="B1" s="88"/>
      <c r="C1" s="88"/>
      <c r="D1" s="88"/>
      <c r="E1" s="88"/>
      <c r="F1" s="88"/>
      <c r="G1" s="89"/>
    </row>
    <row r="2" spans="1:7" ht="15.75" x14ac:dyDescent="0.25">
      <c r="A2" s="84" t="s">
        <v>7</v>
      </c>
      <c r="B2" s="85"/>
      <c r="C2" s="85"/>
      <c r="D2" s="85"/>
      <c r="E2" s="85"/>
      <c r="F2" s="85"/>
      <c r="G2" s="86"/>
    </row>
    <row r="3" spans="1:7" ht="16.5" thickBot="1" x14ac:dyDescent="0.3">
      <c r="A3" s="81" t="s">
        <v>56</v>
      </c>
      <c r="B3" s="82"/>
      <c r="C3" s="82"/>
      <c r="D3" s="82"/>
      <c r="E3" s="82"/>
      <c r="F3" s="82"/>
      <c r="G3" s="83"/>
    </row>
    <row r="4" spans="1:7" ht="33.6" customHeight="1" thickBot="1" x14ac:dyDescent="0.3">
      <c r="A4" s="45" t="s">
        <v>1</v>
      </c>
      <c r="B4" s="46" t="s">
        <v>57</v>
      </c>
      <c r="C4" s="46" t="s">
        <v>58</v>
      </c>
      <c r="D4" s="47" t="s">
        <v>28</v>
      </c>
      <c r="E4" s="48" t="s">
        <v>35</v>
      </c>
      <c r="F4" s="49" t="s">
        <v>36</v>
      </c>
      <c r="G4" s="50" t="s">
        <v>34</v>
      </c>
    </row>
    <row r="5" spans="1:7" ht="16.5" thickTop="1" thickBot="1" x14ac:dyDescent="0.3">
      <c r="A5" s="51" t="s">
        <v>2</v>
      </c>
      <c r="B5" s="53">
        <v>453145649.37089497</v>
      </c>
      <c r="C5" s="53">
        <v>292159426.30929619</v>
      </c>
      <c r="D5" s="59">
        <f>(C5-B5)/B5</f>
        <v>-0.35526375081631478</v>
      </c>
      <c r="E5" s="61">
        <v>1654394989.7915387</v>
      </c>
      <c r="F5" s="62">
        <v>1196592028.2199626</v>
      </c>
      <c r="G5" s="64">
        <f>(F5-E5)/E5</f>
        <v>-0.27671926256816176</v>
      </c>
    </row>
    <row r="6" spans="1:7" ht="16.5" thickTop="1" thickBot="1" x14ac:dyDescent="0.3">
      <c r="A6" s="51" t="s">
        <v>14</v>
      </c>
      <c r="B6" s="53">
        <v>60202209.40564549</v>
      </c>
      <c r="C6" s="53">
        <v>29448982.322168685</v>
      </c>
      <c r="D6" s="59">
        <f t="shared" ref="D6:D23" si="0">(C6-B6)/B6</f>
        <v>-0.51083220013172648</v>
      </c>
      <c r="E6" s="61">
        <v>164693685.42063031</v>
      </c>
      <c r="F6" s="62">
        <v>127449466.29172766</v>
      </c>
      <c r="G6" s="64">
        <f t="shared" ref="G6:G23" si="1">(F6-E6)/E6</f>
        <v>-0.22614236261566625</v>
      </c>
    </row>
    <row r="7" spans="1:7" ht="16.5" thickTop="1" thickBot="1" x14ac:dyDescent="0.3">
      <c r="A7" s="51" t="s">
        <v>4</v>
      </c>
      <c r="B7" s="53">
        <v>51674731.647963703</v>
      </c>
      <c r="C7" s="53">
        <v>21563995.468685299</v>
      </c>
      <c r="D7" s="59">
        <f t="shared" si="0"/>
        <v>-0.582697485192745</v>
      </c>
      <c r="E7" s="61">
        <v>149125385.2713204</v>
      </c>
      <c r="F7" s="62">
        <v>95550260.633408219</v>
      </c>
      <c r="G7" s="64">
        <f t="shared" si="1"/>
        <v>-0.3592622714129925</v>
      </c>
    </row>
    <row r="8" spans="1:7" ht="16.5" thickTop="1" thickBot="1" x14ac:dyDescent="0.3">
      <c r="A8" s="51" t="s">
        <v>15</v>
      </c>
      <c r="B8" s="53">
        <v>53969654.772239119</v>
      </c>
      <c r="C8" s="53">
        <v>18808948.140552003</v>
      </c>
      <c r="D8" s="59">
        <f t="shared" si="0"/>
        <v>-0.65149030098619543</v>
      </c>
      <c r="E8" s="61">
        <v>122879913.90103993</v>
      </c>
      <c r="F8" s="62">
        <v>80859917.398192614</v>
      </c>
      <c r="G8" s="64">
        <f>(F8-E8)/E8</f>
        <v>-0.34195984655952544</v>
      </c>
    </row>
    <row r="9" spans="1:7" ht="16.5" thickTop="1" thickBot="1" x14ac:dyDescent="0.3">
      <c r="A9" s="51" t="s">
        <v>16</v>
      </c>
      <c r="B9" s="53">
        <v>68810505.53121981</v>
      </c>
      <c r="C9" s="53">
        <v>28616156.892445568</v>
      </c>
      <c r="D9" s="59">
        <f t="shared" si="0"/>
        <v>-0.58413098884352455</v>
      </c>
      <c r="E9" s="61">
        <v>243614352.11001176</v>
      </c>
      <c r="F9" s="62">
        <v>173745427.19234502</v>
      </c>
      <c r="G9" s="64">
        <f t="shared" si="1"/>
        <v>-0.28680134939716201</v>
      </c>
    </row>
    <row r="10" spans="1:7" ht="16.5" thickTop="1" thickBot="1" x14ac:dyDescent="0.3">
      <c r="A10" s="51" t="s">
        <v>17</v>
      </c>
      <c r="B10" s="53">
        <v>7891780.5961754993</v>
      </c>
      <c r="C10" s="53">
        <v>5956234.6712882994</v>
      </c>
      <c r="D10" s="59">
        <f t="shared" si="0"/>
        <v>-0.24526099038095417</v>
      </c>
      <c r="E10" s="61">
        <v>19689966.341715898</v>
      </c>
      <c r="F10" s="62">
        <v>12874542.0988524</v>
      </c>
      <c r="G10" s="64">
        <f t="shared" si="1"/>
        <v>-0.34613691687344766</v>
      </c>
    </row>
    <row r="11" spans="1:7" ht="16.5" thickTop="1" thickBot="1" x14ac:dyDescent="0.3">
      <c r="A11" s="51" t="s">
        <v>18</v>
      </c>
      <c r="B11" s="53">
        <v>272160815.03535748</v>
      </c>
      <c r="C11" s="53">
        <v>359748670.35996449</v>
      </c>
      <c r="D11" s="59">
        <f t="shared" si="0"/>
        <v>0.32182390147982226</v>
      </c>
      <c r="E11" s="61">
        <v>824025958.33263898</v>
      </c>
      <c r="F11" s="62">
        <v>902222422.48734963</v>
      </c>
      <c r="G11" s="64">
        <f t="shared" si="1"/>
        <v>9.4895632065931435E-2</v>
      </c>
    </row>
    <row r="12" spans="1:7" ht="16.5" thickTop="1" thickBot="1" x14ac:dyDescent="0.3">
      <c r="A12" s="51" t="s">
        <v>19</v>
      </c>
      <c r="B12" s="53">
        <v>10093340.489690002</v>
      </c>
      <c r="C12" s="53">
        <v>10135912.949690001</v>
      </c>
      <c r="D12" s="59">
        <f t="shared" si="0"/>
        <v>4.2178761375864932E-3</v>
      </c>
      <c r="E12" s="61">
        <v>32476873.069945004</v>
      </c>
      <c r="F12" s="62">
        <v>28498966.907195002</v>
      </c>
      <c r="G12" s="64">
        <f t="shared" si="1"/>
        <v>-0.12248427224452425</v>
      </c>
    </row>
    <row r="13" spans="1:7" ht="16.5" thickTop="1" thickBot="1" x14ac:dyDescent="0.3">
      <c r="A13" s="51" t="s">
        <v>20</v>
      </c>
      <c r="B13" s="53">
        <v>168330790.88165021</v>
      </c>
      <c r="C13" s="53">
        <v>196969377.61906713</v>
      </c>
      <c r="D13" s="59">
        <f t="shared" si="0"/>
        <v>0.17013278787213745</v>
      </c>
      <c r="E13" s="61">
        <v>486161509.09175563</v>
      </c>
      <c r="F13" s="62">
        <v>553500097.05706894</v>
      </c>
      <c r="G13" s="64">
        <f t="shared" si="1"/>
        <v>0.13851073502531064</v>
      </c>
    </row>
    <row r="14" spans="1:7" ht="16.5" thickTop="1" thickBot="1" x14ac:dyDescent="0.3">
      <c r="A14" s="51" t="s">
        <v>21</v>
      </c>
      <c r="B14" s="53">
        <v>20005580.373326957</v>
      </c>
      <c r="C14" s="53">
        <v>16243345.286564499</v>
      </c>
      <c r="D14" s="59">
        <f t="shared" si="0"/>
        <v>-0.18805928228798457</v>
      </c>
      <c r="E14" s="61">
        <v>56622667.008233361</v>
      </c>
      <c r="F14" s="62">
        <v>50787698.944961697</v>
      </c>
      <c r="G14" s="64">
        <f t="shared" si="1"/>
        <v>-0.1030500393494926</v>
      </c>
    </row>
    <row r="15" spans="1:7" ht="16.5" thickTop="1" thickBot="1" x14ac:dyDescent="0.3">
      <c r="A15" s="51" t="s">
        <v>24</v>
      </c>
      <c r="B15" s="54">
        <v>167560659.47491437</v>
      </c>
      <c r="C15" s="53">
        <v>120415103.20926861</v>
      </c>
      <c r="D15" s="59">
        <f t="shared" si="0"/>
        <v>-0.28136411263470801</v>
      </c>
      <c r="E15" s="61">
        <v>509993704.65392524</v>
      </c>
      <c r="F15" s="62">
        <v>435272812.51958841</v>
      </c>
      <c r="G15" s="64">
        <f t="shared" si="1"/>
        <v>-0.14651336173853638</v>
      </c>
    </row>
    <row r="16" spans="1:7" ht="16.5" thickTop="1" thickBot="1" x14ac:dyDescent="0.3">
      <c r="A16" s="51" t="s">
        <v>6</v>
      </c>
      <c r="B16" s="54">
        <v>82147946.339466602</v>
      </c>
      <c r="C16" s="53">
        <v>29303516.245440461</v>
      </c>
      <c r="D16" s="59">
        <f t="shared" si="0"/>
        <v>-0.64328364187770237</v>
      </c>
      <c r="E16" s="61">
        <v>214861271.1692571</v>
      </c>
      <c r="F16" s="62">
        <v>150515437.52690738</v>
      </c>
      <c r="G16" s="64">
        <f t="shared" si="1"/>
        <v>-0.29947618429410316</v>
      </c>
    </row>
    <row r="17" spans="1:9" ht="16.5" thickTop="1" thickBot="1" x14ac:dyDescent="0.3">
      <c r="A17" s="51" t="s">
        <v>3</v>
      </c>
      <c r="B17" s="54">
        <v>55185980.748449489</v>
      </c>
      <c r="C17" s="53">
        <v>33760514.443520002</v>
      </c>
      <c r="D17" s="59">
        <f t="shared" si="0"/>
        <v>-0.38824110787469263</v>
      </c>
      <c r="E17" s="61">
        <v>177741156.34649301</v>
      </c>
      <c r="F17" s="62">
        <v>132310656.67591</v>
      </c>
      <c r="G17" s="64">
        <f t="shared" si="1"/>
        <v>-0.25559921294772986</v>
      </c>
    </row>
    <row r="18" spans="1:9" ht="16.5" thickTop="1" thickBot="1" x14ac:dyDescent="0.3">
      <c r="A18" s="51" t="s">
        <v>22</v>
      </c>
      <c r="B18" s="54">
        <v>8156990.5773841329</v>
      </c>
      <c r="C18" s="53">
        <v>3345439.6425480796</v>
      </c>
      <c r="D18" s="59">
        <f t="shared" si="0"/>
        <v>-0.58986839437775473</v>
      </c>
      <c r="E18" s="61">
        <v>36929830.82388407</v>
      </c>
      <c r="F18" s="62">
        <v>28665351.477414738</v>
      </c>
      <c r="G18" s="64">
        <f t="shared" si="1"/>
        <v>-0.22378871395003375</v>
      </c>
    </row>
    <row r="19" spans="1:9" ht="16.5" thickTop="1" thickBot="1" x14ac:dyDescent="0.3">
      <c r="A19" s="51" t="s">
        <v>25</v>
      </c>
      <c r="B19" s="54">
        <v>15380540.775473302</v>
      </c>
      <c r="C19" s="53">
        <v>7855609.2240288509</v>
      </c>
      <c r="D19" s="59">
        <f t="shared" si="0"/>
        <v>-0.48925012854191324</v>
      </c>
      <c r="E19" s="61">
        <v>44427775.720267102</v>
      </c>
      <c r="F19" s="62">
        <v>32819927.036026236</v>
      </c>
      <c r="G19" s="64">
        <f t="shared" si="1"/>
        <v>-0.26127458546041027</v>
      </c>
    </row>
    <row r="20" spans="1:9" ht="16.5" thickTop="1" thickBot="1" x14ac:dyDescent="0.3">
      <c r="A20" s="51" t="s">
        <v>26</v>
      </c>
      <c r="B20" s="54">
        <v>875112492.38692582</v>
      </c>
      <c r="C20" s="53">
        <v>768182159.43769312</v>
      </c>
      <c r="D20" s="59">
        <f t="shared" si="0"/>
        <v>-0.12219038566981635</v>
      </c>
      <c r="E20" s="61">
        <v>2638424928.5402989</v>
      </c>
      <c r="F20" s="62">
        <v>2656458380.0171537</v>
      </c>
      <c r="G20" s="64">
        <f t="shared" si="1"/>
        <v>6.8349306746551082E-3</v>
      </c>
    </row>
    <row r="21" spans="1:9" ht="16.5" thickTop="1" thickBot="1" x14ac:dyDescent="0.3">
      <c r="A21" s="51" t="s">
        <v>23</v>
      </c>
      <c r="B21" s="55">
        <v>45389960.077864751</v>
      </c>
      <c r="C21" s="53">
        <v>60795690.131678246</v>
      </c>
      <c r="D21" s="59">
        <f t="shared" si="0"/>
        <v>0.3394083190949177</v>
      </c>
      <c r="E21" s="61">
        <v>134463054.60525101</v>
      </c>
      <c r="F21" s="62">
        <v>172694492.56930673</v>
      </c>
      <c r="G21" s="64">
        <f t="shared" si="1"/>
        <v>0.28432671023496675</v>
      </c>
    </row>
    <row r="22" spans="1:9" ht="16.5" thickTop="1" thickBot="1" x14ac:dyDescent="0.3">
      <c r="A22" s="51" t="s">
        <v>27</v>
      </c>
      <c r="B22" s="56">
        <v>175730490.02437732</v>
      </c>
      <c r="C22" s="53">
        <v>108996539.17293772</v>
      </c>
      <c r="D22" s="59">
        <f>(C22-B22)/B22</f>
        <v>-0.37975169159422628</v>
      </c>
      <c r="E22" s="61">
        <v>487287764.14226758</v>
      </c>
      <c r="F22" s="62">
        <v>422652762.21553278</v>
      </c>
      <c r="G22" s="64">
        <f t="shared" si="1"/>
        <v>-0.13264236593444217</v>
      </c>
    </row>
    <row r="23" spans="1:9" ht="16.5" thickTop="1" thickBot="1" x14ac:dyDescent="0.3">
      <c r="A23" s="52" t="s">
        <v>5</v>
      </c>
      <c r="B23" s="57">
        <v>2590950118.5090194</v>
      </c>
      <c r="C23" s="58">
        <v>2112305621.5268373</v>
      </c>
      <c r="D23" s="60">
        <f t="shared" si="0"/>
        <v>-0.18473705594055256</v>
      </c>
      <c r="E23" s="63">
        <v>7997814786.3404732</v>
      </c>
      <c r="F23" s="63">
        <v>7253470647.2689037</v>
      </c>
      <c r="G23" s="65">
        <f t="shared" si="1"/>
        <v>-9.3068439187018973E-2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66" t="s">
        <v>1</v>
      </c>
      <c r="B25" s="46" t="s">
        <v>57</v>
      </c>
      <c r="C25" s="46" t="s">
        <v>58</v>
      </c>
      <c r="D25" s="67" t="s">
        <v>28</v>
      </c>
      <c r="E25" s="48" t="s">
        <v>35</v>
      </c>
      <c r="F25" s="49" t="s">
        <v>36</v>
      </c>
      <c r="G25" s="50" t="s">
        <v>34</v>
      </c>
    </row>
    <row r="26" spans="1:9" ht="16.5" thickTop="1" thickBot="1" x14ac:dyDescent="0.3">
      <c r="A26" s="68" t="s">
        <v>29</v>
      </c>
      <c r="B26" s="79">
        <v>263285098.57570696</v>
      </c>
      <c r="C26" s="79">
        <v>248625588.29249099</v>
      </c>
      <c r="D26" s="77">
        <f>(C26-B26)/B26</f>
        <v>-5.5679225153719307E-2</v>
      </c>
      <c r="E26" s="75">
        <v>1146578419.4124339</v>
      </c>
      <c r="F26" s="75">
        <v>882196069.19359183</v>
      </c>
      <c r="G26" s="73">
        <f>(F26-E26)/E26</f>
        <v>-0.23058374878041507</v>
      </c>
      <c r="I26" s="15"/>
    </row>
    <row r="27" spans="1:9" ht="16.5" thickTop="1" thickBot="1" x14ac:dyDescent="0.3">
      <c r="A27" s="69" t="s">
        <v>30</v>
      </c>
      <c r="B27" s="79">
        <v>732997214.09557283</v>
      </c>
      <c r="C27" s="79">
        <v>572293375.65131426</v>
      </c>
      <c r="D27" s="77">
        <f t="shared" ref="D27:D30" si="2">(C27-B27)/B27</f>
        <v>-0.21924208626433467</v>
      </c>
      <c r="E27" s="75">
        <v>2140422881.4815235</v>
      </c>
      <c r="F27" s="75">
        <v>2076055601.6480372</v>
      </c>
      <c r="G27" s="73">
        <f t="shared" ref="G27:G30" si="3">(F27-E27)/E27</f>
        <v>-3.0072225629046542E-2</v>
      </c>
      <c r="I27" s="15"/>
    </row>
    <row r="28" spans="1:9" ht="16.5" thickTop="1" thickBot="1" x14ac:dyDescent="0.3">
      <c r="A28" s="70" t="s">
        <v>31</v>
      </c>
      <c r="B28" s="79">
        <v>248497569.81953928</v>
      </c>
      <c r="C28" s="79">
        <v>178165665.82253203</v>
      </c>
      <c r="D28" s="77">
        <f t="shared" si="2"/>
        <v>-0.28302853846048792</v>
      </c>
      <c r="E28" s="75">
        <v>788212548.15061688</v>
      </c>
      <c r="F28" s="75">
        <v>682684126.61717498</v>
      </c>
      <c r="G28" s="73">
        <f t="shared" si="3"/>
        <v>-0.13388320419542069</v>
      </c>
      <c r="I28" s="15"/>
    </row>
    <row r="29" spans="1:9" ht="16.5" thickTop="1" thickBot="1" x14ac:dyDescent="0.3">
      <c r="A29" s="71" t="s">
        <v>32</v>
      </c>
      <c r="B29" s="79">
        <v>1346170236.0181999</v>
      </c>
      <c r="C29" s="79">
        <v>1113220991.7605</v>
      </c>
      <c r="D29" s="77">
        <f t="shared" si="2"/>
        <v>-0.17304590312940965</v>
      </c>
      <c r="E29" s="75">
        <v>3922600937.2959003</v>
      </c>
      <c r="F29" s="75">
        <v>3612534849.8101001</v>
      </c>
      <c r="G29" s="73">
        <f t="shared" si="3"/>
        <v>-7.9046044306395502E-2</v>
      </c>
    </row>
    <row r="30" spans="1:9" ht="16.5" thickTop="1" thickBot="1" x14ac:dyDescent="0.3">
      <c r="A30" s="72" t="s">
        <v>5</v>
      </c>
      <c r="B30" s="80">
        <v>2590950118.5090189</v>
      </c>
      <c r="C30" s="80">
        <v>2112305621.5268373</v>
      </c>
      <c r="D30" s="78">
        <f t="shared" si="2"/>
        <v>-0.18473705594055242</v>
      </c>
      <c r="E30" s="76">
        <v>7997814786.3404741</v>
      </c>
      <c r="F30" s="76">
        <v>7253470647.2689037</v>
      </c>
      <c r="G30" s="74">
        <f t="shared" si="3"/>
        <v>-9.3068439187019084E-2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54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55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38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30 D2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C932-E538-492E-BE85-6756894982B5}">
  <dimension ref="A1:AD31"/>
  <sheetViews>
    <sheetView topLeftCell="L1" zoomScale="73" zoomScaleNormal="73" workbookViewId="0">
      <selection activeCell="P15" sqref="P15"/>
    </sheetView>
  </sheetViews>
  <sheetFormatPr defaultRowHeight="15" x14ac:dyDescent="0.25"/>
  <cols>
    <col min="1" max="1" width="11.140625" bestFit="1" customWidth="1"/>
    <col min="2" max="2" width="17.28515625" bestFit="1" customWidth="1"/>
    <col min="3" max="10" width="16.140625" style="31" bestFit="1" customWidth="1"/>
    <col min="11" max="11" width="17.42578125" style="31" bestFit="1" customWidth="1"/>
    <col min="12" max="12" width="21.7109375" style="31" bestFit="1" customWidth="1"/>
    <col min="13" max="13" width="17.42578125" customWidth="1"/>
    <col min="18" max="18" width="11" bestFit="1" customWidth="1"/>
    <col min="19" max="29" width="18.85546875" bestFit="1" customWidth="1"/>
    <col min="30" max="30" width="18.140625" bestFit="1" customWidth="1"/>
  </cols>
  <sheetData>
    <row r="1" spans="1:30" x14ac:dyDescent="0.25">
      <c r="K1" s="32"/>
    </row>
    <row r="2" spans="1:30" ht="45" x14ac:dyDescent="0.25">
      <c r="J2" s="33" t="s">
        <v>39</v>
      </c>
      <c r="L2" s="34" t="s">
        <v>40</v>
      </c>
    </row>
    <row r="3" spans="1:30" x14ac:dyDescent="0.25">
      <c r="A3" s="35"/>
      <c r="B3" s="36">
        <v>2009</v>
      </c>
      <c r="C3" s="37">
        <v>2010</v>
      </c>
      <c r="D3" s="37">
        <v>2011</v>
      </c>
      <c r="E3" s="37">
        <v>2012</v>
      </c>
      <c r="F3" s="37">
        <v>2013</v>
      </c>
      <c r="G3" s="37">
        <v>2014</v>
      </c>
      <c r="H3" s="37">
        <v>2015</v>
      </c>
      <c r="I3" s="37">
        <v>2016</v>
      </c>
      <c r="J3" s="37">
        <v>2017</v>
      </c>
      <c r="K3" s="37">
        <v>2018</v>
      </c>
      <c r="L3" s="37">
        <v>2019</v>
      </c>
      <c r="M3" s="37">
        <v>2020</v>
      </c>
      <c r="S3">
        <v>2009</v>
      </c>
      <c r="T3">
        <v>2010</v>
      </c>
      <c r="U3">
        <v>2011</v>
      </c>
      <c r="V3">
        <v>2012</v>
      </c>
      <c r="W3">
        <v>2013</v>
      </c>
      <c r="X3">
        <v>2014</v>
      </c>
      <c r="Y3">
        <v>2015</v>
      </c>
      <c r="Z3">
        <v>2016</v>
      </c>
      <c r="AA3">
        <v>2017</v>
      </c>
      <c r="AB3">
        <v>2018</v>
      </c>
      <c r="AC3">
        <v>2019</v>
      </c>
      <c r="AD3">
        <v>2020</v>
      </c>
    </row>
    <row r="4" spans="1:30" x14ac:dyDescent="0.25">
      <c r="A4" s="38" t="s">
        <v>41</v>
      </c>
      <c r="B4" s="39">
        <v>2101520513.3331194</v>
      </c>
      <c r="C4" s="39">
        <v>2040085878.8222311</v>
      </c>
      <c r="D4" s="39">
        <v>2127534060.3729239</v>
      </c>
      <c r="E4" s="39">
        <v>2159770512.9180923</v>
      </c>
      <c r="F4" s="39">
        <v>2189301323.8639765</v>
      </c>
      <c r="G4" s="39">
        <v>2362821243.3854389</v>
      </c>
      <c r="H4" s="39">
        <v>2291926046.9326243</v>
      </c>
      <c r="I4" s="39">
        <v>2206859833.1253338</v>
      </c>
      <c r="J4" s="39">
        <v>2371793459</v>
      </c>
      <c r="K4" s="39">
        <v>2757527857.9577012</v>
      </c>
      <c r="L4" s="39">
        <v>2479889905.2657828</v>
      </c>
      <c r="M4" s="39">
        <v>2287231531.8112659</v>
      </c>
      <c r="R4" t="s">
        <v>44</v>
      </c>
      <c r="S4" s="15">
        <v>2087108449.1301782</v>
      </c>
      <c r="T4" s="15">
        <v>2147250055.8580053</v>
      </c>
      <c r="U4" s="15">
        <v>2211531190.5493317</v>
      </c>
      <c r="V4" s="15">
        <v>2289539366.7164302</v>
      </c>
      <c r="W4" s="15">
        <v>2231856254.5676041</v>
      </c>
      <c r="X4" s="15">
        <v>2450921317.7562323</v>
      </c>
      <c r="Y4" s="15">
        <v>2386062307.3640461</v>
      </c>
      <c r="Z4" s="15">
        <v>2332426903.8848257</v>
      </c>
      <c r="AA4" s="15">
        <v>2506902588</v>
      </c>
      <c r="AB4" s="15">
        <v>2773103888</v>
      </c>
      <c r="AC4" s="15">
        <v>2590950118.5090194</v>
      </c>
      <c r="AD4" s="15">
        <v>2112305621.5268373</v>
      </c>
    </row>
    <row r="5" spans="1:30" x14ac:dyDescent="0.25">
      <c r="A5" s="38" t="s">
        <v>43</v>
      </c>
      <c r="B5" s="39">
        <v>1968851934.4546015</v>
      </c>
      <c r="C5" s="39">
        <v>1963926969.5921311</v>
      </c>
      <c r="D5" s="39">
        <v>2060254929.8955002</v>
      </c>
      <c r="E5" s="39">
        <v>2127035235.483773</v>
      </c>
      <c r="F5" s="39">
        <v>2088221458.8014481</v>
      </c>
      <c r="G5" s="39">
        <v>2253641934.4800296</v>
      </c>
      <c r="H5" s="39">
        <v>2246955348.3701844</v>
      </c>
      <c r="I5" s="39">
        <v>2229436884.2451191</v>
      </c>
      <c r="J5" s="39">
        <v>2315715526</v>
      </c>
      <c r="K5" s="39">
        <v>2654370480</v>
      </c>
      <c r="L5" s="39">
        <v>2719374926.1941719</v>
      </c>
      <c r="M5" s="39">
        <v>2646333657.5593004</v>
      </c>
    </row>
    <row r="6" spans="1:30" x14ac:dyDescent="0.25">
      <c r="A6" s="38" t="s">
        <v>44</v>
      </c>
      <c r="B6" s="39">
        <v>2087108449.1301782</v>
      </c>
      <c r="C6" s="39">
        <v>2147250055.8580053</v>
      </c>
      <c r="D6" s="39">
        <v>2211531190.5493317</v>
      </c>
      <c r="E6" s="39">
        <v>2289539366.7164302</v>
      </c>
      <c r="F6" s="39">
        <v>2231856254.5676041</v>
      </c>
      <c r="G6" s="39">
        <v>2450921317.7562323</v>
      </c>
      <c r="H6" s="39">
        <v>2386062307.3640461</v>
      </c>
      <c r="I6" s="39">
        <v>2332426903.8848257</v>
      </c>
      <c r="J6" s="39">
        <v>2506902588</v>
      </c>
      <c r="K6" s="39">
        <v>2773103888</v>
      </c>
      <c r="L6" s="39">
        <v>2590950118.5090194</v>
      </c>
      <c r="M6" s="39">
        <v>2112305621.5268373</v>
      </c>
    </row>
    <row r="7" spans="1:30" x14ac:dyDescent="0.25">
      <c r="A7" s="38" t="s">
        <v>45</v>
      </c>
      <c r="B7" s="39">
        <v>2043730088.2945538</v>
      </c>
      <c r="C7" s="39">
        <v>2053589175.782356</v>
      </c>
      <c r="D7" s="39">
        <v>2106408086.8742044</v>
      </c>
      <c r="E7" s="39">
        <v>2187467919.024837</v>
      </c>
      <c r="F7" s="39">
        <v>2196805755.5366116</v>
      </c>
      <c r="G7" s="39">
        <v>2347668905.1697721</v>
      </c>
      <c r="H7" s="39">
        <v>2347186982.5898676</v>
      </c>
      <c r="I7" s="39">
        <v>2313869300.1071324</v>
      </c>
      <c r="J7" s="39">
        <v>2147205873</v>
      </c>
      <c r="K7" s="39">
        <v>2607311201</v>
      </c>
      <c r="L7" s="39">
        <v>2534140773</v>
      </c>
      <c r="M7" s="39">
        <v>0</v>
      </c>
    </row>
    <row r="8" spans="1:30" x14ac:dyDescent="0.25">
      <c r="A8" s="38" t="s">
        <v>46</v>
      </c>
      <c r="B8" s="39">
        <v>2184431220.0201645</v>
      </c>
      <c r="C8" s="39">
        <v>2121411750.6635733</v>
      </c>
      <c r="D8" s="39">
        <v>2124375172.5550845</v>
      </c>
      <c r="E8" s="39">
        <v>2273005220.2520232</v>
      </c>
      <c r="F8" s="39">
        <v>2258138211.4190083</v>
      </c>
      <c r="G8" s="39">
        <v>2381600300.3617821</v>
      </c>
      <c r="H8" s="39">
        <v>2393106752.4584923</v>
      </c>
      <c r="I8" s="39">
        <v>2325790753.0169153</v>
      </c>
      <c r="J8" s="39">
        <v>2576165291</v>
      </c>
      <c r="K8" s="39">
        <v>2970227299</v>
      </c>
      <c r="L8" s="39">
        <v>2781628562</v>
      </c>
      <c r="M8" s="39">
        <v>0</v>
      </c>
    </row>
    <row r="9" spans="1:30" x14ac:dyDescent="0.25">
      <c r="A9" s="38" t="s">
        <v>47</v>
      </c>
      <c r="B9" s="39">
        <v>2188646367.4487243</v>
      </c>
      <c r="C9" s="39">
        <v>2130050640.1755707</v>
      </c>
      <c r="D9" s="39">
        <v>2194334901.5051599</v>
      </c>
      <c r="E9" s="39">
        <v>2225739575.2087693</v>
      </c>
      <c r="F9" s="39">
        <v>2298571772.0982585</v>
      </c>
      <c r="G9" s="39">
        <v>2332904189.0432644</v>
      </c>
      <c r="H9" s="39">
        <v>2377342465.9902377</v>
      </c>
      <c r="I9" s="39">
        <v>2289245361.400435</v>
      </c>
      <c r="J9" s="39">
        <v>2600410001</v>
      </c>
      <c r="K9" s="39">
        <v>2926275000</v>
      </c>
      <c r="L9" s="39">
        <v>2726270899</v>
      </c>
      <c r="M9" s="39">
        <v>0</v>
      </c>
    </row>
    <row r="10" spans="1:30" x14ac:dyDescent="0.25">
      <c r="A10" s="38" t="s">
        <v>48</v>
      </c>
      <c r="B10" s="39">
        <v>2233483415.3594103</v>
      </c>
      <c r="C10" s="39">
        <v>2184929927.078733</v>
      </c>
      <c r="D10" s="39">
        <v>2203191014.3230443</v>
      </c>
      <c r="E10" s="39">
        <v>2216289371.8509288</v>
      </c>
      <c r="F10" s="39">
        <v>2357037827.1904774</v>
      </c>
      <c r="G10" s="39">
        <v>2333906345.6537232</v>
      </c>
      <c r="H10" s="39">
        <v>2284719903.7551908</v>
      </c>
      <c r="I10" s="39">
        <v>2294639541.9027171</v>
      </c>
      <c r="J10" s="39">
        <v>2580245100</v>
      </c>
      <c r="K10" s="39">
        <v>3076563478.4047318</v>
      </c>
      <c r="L10" s="39">
        <v>2885027777.0355263</v>
      </c>
      <c r="M10" s="39">
        <v>0</v>
      </c>
    </row>
    <row r="11" spans="1:30" x14ac:dyDescent="0.25">
      <c r="A11" s="38" t="s">
        <v>49</v>
      </c>
      <c r="B11" s="39">
        <v>2151164616.7197452</v>
      </c>
      <c r="C11" s="39">
        <v>2129729041.4888654</v>
      </c>
      <c r="D11" s="39">
        <v>2147714384.9059482</v>
      </c>
      <c r="E11" s="39">
        <v>2215704159.1323872</v>
      </c>
      <c r="F11" s="39">
        <v>2395643110.5372167</v>
      </c>
      <c r="G11" s="39">
        <v>2342183438.9885306</v>
      </c>
      <c r="H11" s="39">
        <v>2239004330.5337095</v>
      </c>
      <c r="I11" s="39">
        <v>2300008724.3091617</v>
      </c>
      <c r="J11" s="39">
        <v>2647652606</v>
      </c>
      <c r="K11" s="39">
        <v>2962399729.0742555</v>
      </c>
      <c r="L11" s="39">
        <v>2810506805.8103552</v>
      </c>
      <c r="M11" s="39">
        <v>0</v>
      </c>
    </row>
    <row r="12" spans="1:30" x14ac:dyDescent="0.25">
      <c r="A12" s="38" t="s">
        <v>50</v>
      </c>
      <c r="B12" s="39">
        <v>2063862647.1613276</v>
      </c>
      <c r="C12" s="39">
        <v>2089732073.1388152</v>
      </c>
      <c r="D12" s="39">
        <v>2143543640.0936975</v>
      </c>
      <c r="E12" s="39">
        <v>2171455647.2129812</v>
      </c>
      <c r="F12" s="39">
        <v>2296973920.3504834</v>
      </c>
      <c r="G12" s="39">
        <v>2322054950.9057074</v>
      </c>
      <c r="H12" s="39">
        <v>2234793350.7053113</v>
      </c>
      <c r="I12" s="39">
        <v>2298688502.4284501</v>
      </c>
      <c r="J12" s="39">
        <v>1719474082</v>
      </c>
      <c r="K12" s="39">
        <v>2477039021.4250603</v>
      </c>
      <c r="L12" s="39">
        <v>2275109443.3552418</v>
      </c>
      <c r="M12" s="39">
        <v>0</v>
      </c>
    </row>
    <row r="13" spans="1:30" x14ac:dyDescent="0.25">
      <c r="A13" s="38" t="s">
        <v>51</v>
      </c>
      <c r="B13" s="39">
        <v>2144277709.6132584</v>
      </c>
      <c r="C13" s="39">
        <v>2176249655.0158057</v>
      </c>
      <c r="D13" s="39">
        <v>2247788147.1592698</v>
      </c>
      <c r="E13" s="39">
        <v>2257419576.2047453</v>
      </c>
      <c r="F13" s="39">
        <v>2403581565.532146</v>
      </c>
      <c r="G13" s="39">
        <v>2419206005.1111288</v>
      </c>
      <c r="H13" s="39">
        <v>2366115514.7901621</v>
      </c>
      <c r="I13" s="39">
        <v>2443850867</v>
      </c>
      <c r="J13" s="39">
        <v>1897429181</v>
      </c>
      <c r="K13" s="39">
        <v>2559959983</v>
      </c>
      <c r="L13" s="40">
        <v>2559929673</v>
      </c>
      <c r="M13" s="39">
        <v>0</v>
      </c>
    </row>
    <row r="14" spans="1:30" x14ac:dyDescent="0.25">
      <c r="A14" s="38" t="s">
        <v>52</v>
      </c>
      <c r="B14" s="39">
        <v>2215480047.6157508</v>
      </c>
      <c r="C14" s="39">
        <v>2254541064.3820062</v>
      </c>
      <c r="D14" s="39">
        <v>2350025077.7722478</v>
      </c>
      <c r="E14" s="39">
        <v>2392846680.0987539</v>
      </c>
      <c r="F14" s="39">
        <v>2541859895.588623</v>
      </c>
      <c r="G14" s="39">
        <v>2516654043.4196973</v>
      </c>
      <c r="H14" s="39">
        <v>2470334688.280467</v>
      </c>
      <c r="I14" s="39">
        <v>2639622187</v>
      </c>
      <c r="J14" s="39">
        <v>2743780264</v>
      </c>
      <c r="K14" s="39">
        <v>2703576850.6429043</v>
      </c>
      <c r="L14" s="39">
        <v>2670478077.4435291</v>
      </c>
      <c r="M14" s="39">
        <v>0</v>
      </c>
    </row>
    <row r="15" spans="1:30" x14ac:dyDescent="0.25">
      <c r="A15" s="38" t="s">
        <v>42</v>
      </c>
      <c r="B15" s="39">
        <v>2475099847.1038885</v>
      </c>
      <c r="C15" s="39">
        <v>2514463497.8371515</v>
      </c>
      <c r="D15" s="39">
        <v>2585257281.1850061</v>
      </c>
      <c r="E15" s="39">
        <v>2650271494.7183838</v>
      </c>
      <c r="F15" s="39">
        <v>2805880610.2992373</v>
      </c>
      <c r="G15" s="39">
        <v>2748576121.5855188</v>
      </c>
      <c r="H15" s="39">
        <v>2742455301.6450009</v>
      </c>
      <c r="I15" s="39">
        <v>3032549785</v>
      </c>
      <c r="J15" s="39">
        <v>3351326249.2236071</v>
      </c>
      <c r="K15" s="39">
        <v>2996565645.2635593</v>
      </c>
      <c r="L15" s="39">
        <v>2905427719.308311</v>
      </c>
      <c r="M15" s="39">
        <v>0</v>
      </c>
    </row>
    <row r="16" spans="1:30" x14ac:dyDescent="0.25">
      <c r="A16" s="38" t="s">
        <v>53</v>
      </c>
      <c r="B16" s="41">
        <f>SUM(B4:B15)</f>
        <v>25857656856.254723</v>
      </c>
      <c r="C16" s="41">
        <f t="shared" ref="C16:M16" si="0">SUM(C4:C15)</f>
        <v>25805959729.835243</v>
      </c>
      <c r="D16" s="41">
        <f t="shared" si="0"/>
        <v>26501957887.191418</v>
      </c>
      <c r="E16" s="41">
        <f t="shared" si="0"/>
        <v>27166544758.822109</v>
      </c>
      <c r="F16" s="41">
        <f t="shared" si="0"/>
        <v>28063871705.785091</v>
      </c>
      <c r="G16" s="41">
        <f t="shared" si="0"/>
        <v>28812138795.860825</v>
      </c>
      <c r="H16" s="41">
        <f t="shared" si="0"/>
        <v>28380002993.415295</v>
      </c>
      <c r="I16" s="41">
        <f t="shared" si="0"/>
        <v>28706988643.42009</v>
      </c>
      <c r="J16" s="41">
        <f t="shared" si="0"/>
        <v>29458100220.223606</v>
      </c>
      <c r="K16" s="41">
        <f t="shared" si="0"/>
        <v>33464920433.768211</v>
      </c>
      <c r="L16" s="41">
        <f t="shared" si="0"/>
        <v>31938734679.921936</v>
      </c>
      <c r="M16" s="41">
        <f t="shared" si="0"/>
        <v>7045870810.8974037</v>
      </c>
    </row>
    <row r="17" spans="1:12" x14ac:dyDescent="0.25">
      <c r="A17" s="42"/>
      <c r="B17" s="31"/>
    </row>
    <row r="18" spans="1:12" x14ac:dyDescent="0.25">
      <c r="A18" s="35"/>
      <c r="B18" s="37">
        <v>2010</v>
      </c>
      <c r="C18" s="37">
        <v>2011</v>
      </c>
      <c r="D18" s="37">
        <v>2012</v>
      </c>
      <c r="E18" s="37">
        <v>2013</v>
      </c>
      <c r="F18" s="37">
        <v>2014</v>
      </c>
      <c r="G18" s="37">
        <v>2015</v>
      </c>
      <c r="H18" s="37">
        <v>2016</v>
      </c>
      <c r="I18" s="37">
        <v>2017</v>
      </c>
      <c r="J18" s="37">
        <v>2018</v>
      </c>
      <c r="K18" s="37">
        <v>2019</v>
      </c>
      <c r="L18" s="37">
        <v>2020</v>
      </c>
    </row>
    <row r="19" spans="1:12" x14ac:dyDescent="0.25">
      <c r="A19" s="38" t="s">
        <v>41</v>
      </c>
      <c r="B19" s="43">
        <f t="shared" ref="B19:L30" si="1">(C4-B4)/B4</f>
        <v>-2.9233421287641802E-2</v>
      </c>
      <c r="C19" s="43">
        <f t="shared" si="1"/>
        <v>4.2864951156457103E-2</v>
      </c>
      <c r="D19" s="43">
        <f t="shared" si="1"/>
        <v>1.5152026538892565E-2</v>
      </c>
      <c r="E19" s="43">
        <f t="shared" si="1"/>
        <v>1.3673124421902024E-2</v>
      </c>
      <c r="F19" s="43">
        <f t="shared" si="1"/>
        <v>7.9258125699760193E-2</v>
      </c>
      <c r="G19" s="43">
        <f t="shared" si="1"/>
        <v>-3.0004468874351358E-2</v>
      </c>
      <c r="H19" s="43">
        <f t="shared" si="1"/>
        <v>-3.7115601492089173E-2</v>
      </c>
      <c r="I19" s="43">
        <f t="shared" si="1"/>
        <v>7.4736792703816085E-2</v>
      </c>
      <c r="J19" s="43">
        <f t="shared" si="1"/>
        <v>0.16263405967918271</v>
      </c>
      <c r="K19" s="44">
        <f>(L4-K4)/K4</f>
        <v>-0.10068364382637442</v>
      </c>
      <c r="L19" s="44">
        <f>(M4-L4)/L4</f>
        <v>-7.7688276824478097E-2</v>
      </c>
    </row>
    <row r="20" spans="1:12" x14ac:dyDescent="0.25">
      <c r="A20" s="38" t="s">
        <v>43</v>
      </c>
      <c r="B20" s="43">
        <f t="shared" si="1"/>
        <v>-2.5014399388213365E-3</v>
      </c>
      <c r="C20" s="43">
        <f t="shared" si="1"/>
        <v>4.904864681570846E-2</v>
      </c>
      <c r="D20" s="43">
        <f t="shared" si="1"/>
        <v>3.2413612810362272E-2</v>
      </c>
      <c r="E20" s="43">
        <f t="shared" si="1"/>
        <v>-1.82478296714709E-2</v>
      </c>
      <c r="F20" s="43">
        <f t="shared" si="1"/>
        <v>7.9215963891840241E-2</v>
      </c>
      <c r="G20" s="43">
        <f t="shared" si="1"/>
        <v>-2.9670135293200072E-3</v>
      </c>
      <c r="H20" s="43">
        <f t="shared" si="1"/>
        <v>-7.7965341579983955E-3</v>
      </c>
      <c r="I20" s="43">
        <f t="shared" si="1"/>
        <v>3.8699746274312941E-2</v>
      </c>
      <c r="J20" s="43">
        <f>(K5-J5)/J5</f>
        <v>0.14624203629405558</v>
      </c>
      <c r="K20" s="44">
        <f>(L5-K5)/K5</f>
        <v>2.4489590539061416E-2</v>
      </c>
      <c r="L20" s="44">
        <f>(M5-L5)/L5</f>
        <v>-2.6859580093685144E-2</v>
      </c>
    </row>
    <row r="21" spans="1:12" x14ac:dyDescent="0.25">
      <c r="A21" s="38" t="s">
        <v>44</v>
      </c>
      <c r="B21" s="43">
        <f t="shared" si="1"/>
        <v>2.8815755478778137E-2</v>
      </c>
      <c r="C21" s="43">
        <f t="shared" si="1"/>
        <v>2.9936492266449476E-2</v>
      </c>
      <c r="D21" s="43">
        <f t="shared" si="1"/>
        <v>3.5273378236967905E-2</v>
      </c>
      <c r="E21" s="43">
        <f t="shared" si="1"/>
        <v>-2.5194199753618141E-2</v>
      </c>
      <c r="F21" s="43">
        <f t="shared" si="1"/>
        <v>9.8153751049289459E-2</v>
      </c>
      <c r="G21" s="43">
        <f t="shared" si="1"/>
        <v>-2.6463114063393616E-2</v>
      </c>
      <c r="H21" s="43">
        <f t="shared" si="1"/>
        <v>-2.2478626527767841E-2</v>
      </c>
      <c r="I21" s="43">
        <f t="shared" si="1"/>
        <v>7.480435242132237E-2</v>
      </c>
      <c r="J21" s="43">
        <f t="shared" si="1"/>
        <v>0.10618733303569433</v>
      </c>
      <c r="K21" s="44">
        <f t="shared" si="1"/>
        <v>-6.5685880099628141E-2</v>
      </c>
      <c r="L21" s="44">
        <f t="shared" si="1"/>
        <v>-0.18473705594055256</v>
      </c>
    </row>
    <row r="22" spans="1:12" x14ac:dyDescent="0.25">
      <c r="A22" s="38" t="s">
        <v>45</v>
      </c>
      <c r="B22" s="43">
        <f t="shared" si="1"/>
        <v>4.8240653422240562E-3</v>
      </c>
      <c r="C22" s="43">
        <f t="shared" si="1"/>
        <v>2.5720290949491371E-2</v>
      </c>
      <c r="D22" s="43">
        <f t="shared" si="1"/>
        <v>3.848249190446331E-2</v>
      </c>
      <c r="E22" s="43">
        <f t="shared" si="1"/>
        <v>4.2687878668123758E-3</v>
      </c>
      <c r="F22" s="43">
        <f t="shared" si="1"/>
        <v>6.8673868526127113E-2</v>
      </c>
      <c r="G22" s="43">
        <f t="shared" si="1"/>
        <v>-2.0527706391788069E-4</v>
      </c>
      <c r="H22" s="43">
        <f t="shared" si="1"/>
        <v>-1.419472872415673E-2</v>
      </c>
      <c r="I22" s="43">
        <f t="shared" si="1"/>
        <v>-7.2028021245372803E-2</v>
      </c>
      <c r="J22" s="43">
        <f t="shared" si="1"/>
        <v>0.21428095637478725</v>
      </c>
      <c r="K22" s="44">
        <f t="shared" si="1"/>
        <v>-2.8063557573003346E-2</v>
      </c>
      <c r="L22" s="44">
        <f t="shared" si="1"/>
        <v>-1</v>
      </c>
    </row>
    <row r="23" spans="1:12" x14ac:dyDescent="0.25">
      <c r="A23" s="38" t="s">
        <v>46</v>
      </c>
      <c r="B23" s="43">
        <f t="shared" si="1"/>
        <v>-2.8849372220568013E-2</v>
      </c>
      <c r="C23" s="43">
        <f t="shared" si="1"/>
        <v>1.3969102841936505E-3</v>
      </c>
      <c r="D23" s="43">
        <f t="shared" si="1"/>
        <v>6.9964123859616811E-2</v>
      </c>
      <c r="E23" s="43">
        <f t="shared" si="1"/>
        <v>-6.5406839810805894E-3</v>
      </c>
      <c r="F23" s="43">
        <f t="shared" si="1"/>
        <v>5.4674283583904533E-2</v>
      </c>
      <c r="G23" s="43">
        <f t="shared" si="1"/>
        <v>4.8313951316525669E-3</v>
      </c>
      <c r="H23" s="43">
        <f t="shared" si="1"/>
        <v>-2.8129125193609404E-2</v>
      </c>
      <c r="I23" s="43">
        <f t="shared" si="1"/>
        <v>0.10765136014850418</v>
      </c>
      <c r="J23" s="43">
        <f t="shared" si="1"/>
        <v>0.15296456689975643</v>
      </c>
      <c r="K23" s="44">
        <f t="shared" si="1"/>
        <v>-6.349639876500239E-2</v>
      </c>
      <c r="L23" s="44">
        <f t="shared" si="1"/>
        <v>-1</v>
      </c>
    </row>
    <row r="24" spans="1:12" x14ac:dyDescent="0.25">
      <c r="A24" s="38" t="s">
        <v>47</v>
      </c>
      <c r="B24" s="43">
        <f t="shared" si="1"/>
        <v>-2.6772587908506115E-2</v>
      </c>
      <c r="C24" s="43">
        <f t="shared" si="1"/>
        <v>3.0179686866172561E-2</v>
      </c>
      <c r="D24" s="43">
        <f t="shared" si="1"/>
        <v>1.4311704964482889E-2</v>
      </c>
      <c r="E24" s="43">
        <f t="shared" si="1"/>
        <v>3.2722694829496246E-2</v>
      </c>
      <c r="F24" s="43">
        <f t="shared" si="1"/>
        <v>1.493641284634129E-2</v>
      </c>
      <c r="G24" s="43">
        <f t="shared" si="1"/>
        <v>1.904847921131201E-2</v>
      </c>
      <c r="H24" s="43">
        <f t="shared" si="1"/>
        <v>-3.705696837965141E-2</v>
      </c>
      <c r="I24" s="43">
        <f t="shared" si="1"/>
        <v>0.1359245473841264</v>
      </c>
      <c r="J24" s="43">
        <f t="shared" si="1"/>
        <v>0.12531293098960819</v>
      </c>
      <c r="K24" s="44">
        <f t="shared" si="1"/>
        <v>-6.8347677849826149E-2</v>
      </c>
      <c r="L24" s="44">
        <f t="shared" si="1"/>
        <v>-1</v>
      </c>
    </row>
    <row r="25" spans="1:12" x14ac:dyDescent="0.25">
      <c r="A25" s="38" t="s">
        <v>48</v>
      </c>
      <c r="B25" s="43">
        <f t="shared" si="1"/>
        <v>-2.1738907012597689E-2</v>
      </c>
      <c r="C25" s="43">
        <f t="shared" si="1"/>
        <v>8.3577450324581054E-3</v>
      </c>
      <c r="D25" s="43">
        <f t="shared" si="1"/>
        <v>5.9451756305883008E-3</v>
      </c>
      <c r="E25" s="43">
        <f t="shared" si="1"/>
        <v>6.350635306345527E-2</v>
      </c>
      <c r="F25" s="43">
        <f t="shared" si="1"/>
        <v>-9.8137930880499297E-3</v>
      </c>
      <c r="G25" s="43">
        <f t="shared" si="1"/>
        <v>-2.1074728208408614E-2</v>
      </c>
      <c r="H25" s="43">
        <f t="shared" si="1"/>
        <v>4.3417305251388745E-3</v>
      </c>
      <c r="I25" s="43">
        <f t="shared" si="1"/>
        <v>0.1244664152612216</v>
      </c>
      <c r="J25" s="43">
        <f t="shared" si="1"/>
        <v>0.19235319094481829</v>
      </c>
      <c r="K25" s="44">
        <f t="shared" si="1"/>
        <v>-6.2256378818005435E-2</v>
      </c>
      <c r="L25" s="44">
        <f t="shared" si="1"/>
        <v>-1</v>
      </c>
    </row>
    <row r="26" spans="1:12" x14ac:dyDescent="0.25">
      <c r="A26" s="38" t="s">
        <v>49</v>
      </c>
      <c r="B26" s="43">
        <f t="shared" si="1"/>
        <v>-9.9646373244862748E-3</v>
      </c>
      <c r="C26" s="43">
        <f t="shared" si="1"/>
        <v>8.4448974807187077E-3</v>
      </c>
      <c r="D26" s="43">
        <f t="shared" si="1"/>
        <v>3.1656804416950617E-2</v>
      </c>
      <c r="E26" s="43">
        <f t="shared" si="1"/>
        <v>8.1210729628854866E-2</v>
      </c>
      <c r="F26" s="43">
        <f t="shared" si="1"/>
        <v>-2.2315373819056811E-2</v>
      </c>
      <c r="G26" s="43">
        <f t="shared" si="1"/>
        <v>-4.405253095777114E-2</v>
      </c>
      <c r="H26" s="43">
        <f t="shared" si="1"/>
        <v>2.7246215178561344E-2</v>
      </c>
      <c r="I26" s="43">
        <f t="shared" si="1"/>
        <v>0.15114894044380542</v>
      </c>
      <c r="J26" s="43">
        <f t="shared" si="1"/>
        <v>0.11887780230721684</v>
      </c>
      <c r="K26" s="43">
        <f t="shared" si="1"/>
        <v>-5.12736082754661E-2</v>
      </c>
      <c r="L26" s="43">
        <f t="shared" si="1"/>
        <v>-1</v>
      </c>
    </row>
    <row r="27" spans="1:12" x14ac:dyDescent="0.25">
      <c r="A27" s="38" t="s">
        <v>50</v>
      </c>
      <c r="B27" s="43">
        <f t="shared" si="1"/>
        <v>1.2534470747396305E-2</v>
      </c>
      <c r="C27" s="43">
        <f t="shared" si="1"/>
        <v>2.5750462294458851E-2</v>
      </c>
      <c r="D27" s="43">
        <f t="shared" si="1"/>
        <v>1.3021431706453897E-2</v>
      </c>
      <c r="E27" s="43">
        <f t="shared" si="1"/>
        <v>5.7803747130917606E-2</v>
      </c>
      <c r="F27" s="43">
        <f t="shared" si="1"/>
        <v>1.0919162091051062E-2</v>
      </c>
      <c r="G27" s="43">
        <f t="shared" si="1"/>
        <v>-3.7579472512638025E-2</v>
      </c>
      <c r="H27" s="43">
        <f t="shared" si="1"/>
        <v>2.8591078321838215E-2</v>
      </c>
      <c r="I27" s="43">
        <f t="shared" si="1"/>
        <v>-0.25197603756078252</v>
      </c>
      <c r="J27" s="43">
        <f t="shared" si="1"/>
        <v>0.44057944656188208</v>
      </c>
      <c r="K27" s="43">
        <f t="shared" si="1"/>
        <v>-8.1520547848958305E-2</v>
      </c>
      <c r="L27" s="43">
        <f t="shared" si="1"/>
        <v>-1</v>
      </c>
    </row>
    <row r="28" spans="1:12" x14ac:dyDescent="0.25">
      <c r="A28" s="38" t="s">
        <v>51</v>
      </c>
      <c r="B28" s="43">
        <f t="shared" si="1"/>
        <v>1.4910356647933358E-2</v>
      </c>
      <c r="C28" s="43">
        <f t="shared" si="1"/>
        <v>3.2872373800764375E-2</v>
      </c>
      <c r="D28" s="43">
        <f t="shared" si="1"/>
        <v>4.2848473320973674E-3</v>
      </c>
      <c r="E28" s="43">
        <f t="shared" si="1"/>
        <v>6.4747373890118143E-2</v>
      </c>
      <c r="F28" s="43">
        <f t="shared" si="1"/>
        <v>6.5004823647512146E-3</v>
      </c>
      <c r="G28" s="43">
        <f t="shared" si="1"/>
        <v>-2.1945419368503905E-2</v>
      </c>
      <c r="H28" s="43">
        <f t="shared" si="1"/>
        <v>3.2853574444666044E-2</v>
      </c>
      <c r="I28" s="43">
        <f t="shared" si="1"/>
        <v>-0.22359043809852902</v>
      </c>
      <c r="J28" s="43">
        <f t="shared" si="1"/>
        <v>0.34917287487421644</v>
      </c>
      <c r="K28" s="43">
        <f t="shared" si="1"/>
        <v>-1.1840028829075646E-5</v>
      </c>
      <c r="L28" s="43">
        <f t="shared" si="1"/>
        <v>-1</v>
      </c>
    </row>
    <row r="29" spans="1:12" x14ac:dyDescent="0.25">
      <c r="A29" s="38" t="s">
        <v>52</v>
      </c>
      <c r="B29" s="43">
        <f t="shared" si="1"/>
        <v>1.7630949467720081E-2</v>
      </c>
      <c r="C29" s="43">
        <f t="shared" si="1"/>
        <v>4.2351862602429381E-2</v>
      </c>
      <c r="D29" s="43">
        <f t="shared" si="1"/>
        <v>1.822176398521658E-2</v>
      </c>
      <c r="E29" s="43">
        <f t="shared" si="1"/>
        <v>6.2274451902501027E-2</v>
      </c>
      <c r="F29" s="43">
        <f t="shared" si="1"/>
        <v>-9.91630270915809E-3</v>
      </c>
      <c r="G29" s="43">
        <f t="shared" si="1"/>
        <v>-1.8405134094748383E-2</v>
      </c>
      <c r="H29" s="43">
        <f t="shared" si="1"/>
        <v>6.8528163217175003E-2</v>
      </c>
      <c r="I29" s="43">
        <f t="shared" si="1"/>
        <v>3.9459464128227532E-2</v>
      </c>
      <c r="J29" s="43">
        <f t="shared" si="1"/>
        <v>-1.4652563065850421E-2</v>
      </c>
      <c r="K29" s="43">
        <f t="shared" si="1"/>
        <v>-1.224258640604366E-2</v>
      </c>
      <c r="L29" s="43">
        <f t="shared" si="1"/>
        <v>-1</v>
      </c>
    </row>
    <row r="30" spans="1:12" x14ac:dyDescent="0.25">
      <c r="A30" s="38" t="s">
        <v>42</v>
      </c>
      <c r="B30" s="43">
        <f t="shared" si="1"/>
        <v>1.5903863748899818E-2</v>
      </c>
      <c r="C30" s="43">
        <f t="shared" si="1"/>
        <v>2.8154627581091874E-2</v>
      </c>
      <c r="D30" s="43">
        <f t="shared" si="1"/>
        <v>2.5148063214651132E-2</v>
      </c>
      <c r="E30" s="43">
        <f t="shared" si="1"/>
        <v>5.8714405633898424E-2</v>
      </c>
      <c r="F30" s="43">
        <f t="shared" si="1"/>
        <v>-2.0422996083075358E-2</v>
      </c>
      <c r="G30" s="43">
        <f t="shared" si="1"/>
        <v>-2.226905739465968E-3</v>
      </c>
      <c r="H30" s="43">
        <f t="shared" si="1"/>
        <v>0.10577911085040924</v>
      </c>
      <c r="I30" s="43">
        <f t="shared" si="1"/>
        <v>0.10511829543586769</v>
      </c>
      <c r="J30" s="43">
        <f t="shared" si="1"/>
        <v>-0.10585677954876348</v>
      </c>
      <c r="K30" s="43">
        <f t="shared" si="1"/>
        <v>-3.0414126284636234E-2</v>
      </c>
      <c r="L30" s="43">
        <f t="shared" si="1"/>
        <v>-1</v>
      </c>
    </row>
    <row r="31" spans="1:12" x14ac:dyDescent="0.25">
      <c r="B31" s="31"/>
      <c r="L3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F4F7CC8F-898D-4A21-A93B-79842AD04775}"/>
</file>

<file path=customXml/itemProps2.xml><?xml version="1.0" encoding="utf-8"?>
<ds:datastoreItem xmlns:ds="http://schemas.openxmlformats.org/officeDocument/2006/customXml" ds:itemID="{F632ECCB-09AD-478F-9E3A-6CA78FA36FC1}"/>
</file>

<file path=customXml/itemProps3.xml><?xml version="1.0" encoding="utf-8"?>
<ds:datastoreItem xmlns:ds="http://schemas.openxmlformats.org/officeDocument/2006/customXml" ds:itemID="{1B06DCF0-A1A9-4110-9A83-DB40B912C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EVD_Marzo2020</vt:lpstr>
      <vt:lpstr>Cambios históricos</vt:lpstr>
      <vt:lpstr>EVD_Marzo2020!Print_Area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17873</cp:lastModifiedBy>
  <cp:lastPrinted>2019-03-20T13:08:41Z</cp:lastPrinted>
  <dcterms:created xsi:type="dcterms:W3CDTF">2017-05-16T19:04:40Z</dcterms:created>
  <dcterms:modified xsi:type="dcterms:W3CDTF">2020-06-12T15:47:49Z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