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9" documentId="8_{7CA6C5DE-3EDE-471E-A92C-B7DE17D84AC1}" xr6:coauthVersionLast="47" xr6:coauthVersionMax="47" xr10:uidLastSave="{F2B82D98-5BF2-4FFE-B7D7-CD55D536686A}"/>
  <bookViews>
    <workbookView xWindow="-120" yWindow="-120" windowWidth="29040" windowHeight="15840" xr2:uid="{00000000-000D-0000-FFFF-FFFF00000000}"/>
  </bookViews>
  <sheets>
    <sheet name="EVD_Julio_2021" sheetId="1" r:id="rId1"/>
    <sheet name="Cambios históricos" sheetId="2" r:id="rId2"/>
    <sheet name="Gráficas" sheetId="3" r:id="rId3"/>
  </sheets>
  <definedNames>
    <definedName name="_xlnm.Print_Area" localSheetId="0">EVD_Julio_2021!$A$1:$G$40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F30" i="1" l="1"/>
  <c r="E30" i="1"/>
  <c r="B30" i="1"/>
  <c r="G29" i="1"/>
  <c r="D29" i="1"/>
  <c r="G28" i="1"/>
  <c r="D28" i="1"/>
  <c r="G27" i="1"/>
  <c r="D27" i="1"/>
  <c r="G26" i="1"/>
  <c r="D26" i="1"/>
  <c r="F23" i="1"/>
  <c r="E23" i="1"/>
  <c r="C23" i="1"/>
  <c r="B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30" i="1" l="1"/>
  <c r="D23" i="1"/>
  <c r="G23" i="1"/>
  <c r="D30" i="1"/>
</calcChain>
</file>

<file path=xl/sharedStrings.xml><?xml version="1.0" encoding="utf-8"?>
<sst xmlns="http://schemas.openxmlformats.org/spreadsheetml/2006/main" count="236" uniqueCount="83">
  <si>
    <t>Descripción</t>
  </si>
  <si>
    <t>Vehículos de motor nuevos y usados</t>
  </si>
  <si>
    <t>Tiendas de calzado</t>
  </si>
  <si>
    <t>Mueblerías</t>
  </si>
  <si>
    <t>Total</t>
  </si>
  <si>
    <t>Tiendas de ropa</t>
  </si>
  <si>
    <t>Tienda de piezas para autos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</si>
  <si>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</si>
  <si>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</si>
  <si>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</si>
  <si>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</si>
  <si>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</si>
  <si>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</si>
  <si>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</si>
  <si>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Tiendas de joyería, equipaje y artículos de cuero</t>
  </si>
  <si>
    <t>Distribuidores de combustible</t>
  </si>
  <si>
    <t>Gasolineras y tiendas de conveniencia</t>
  </si>
  <si>
    <t>Tiendas de deporte, instrumentos musicales y de entretenimiento</t>
  </si>
  <si>
    <t>Tiendas por departamento y otros artículos misceláneos</t>
  </si>
  <si>
    <t>Restaurantes y lugares de bebidas alcohólicas</t>
  </si>
  <si>
    <t>Tasa de Cambio %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</si>
  <si>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</si>
  <si>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</si>
  <si>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</si>
  <si>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</si>
  <si>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</si>
  <si>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Cambio Acumulado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</si>
  <si>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</si>
  <si>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</si>
  <si>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</si>
  <si>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</si>
  <si>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</si>
  <si>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</si>
  <si>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</si>
  <si>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</si>
  <si>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</si>
  <si>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</si>
  <si>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</si>
  <si>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</si>
  <si>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</si>
  <si>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</si>
  <si>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</si>
  <si>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</si>
  <si>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</si>
  <si>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</si>
  <si>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</si>
  <si>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</si>
  <si>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</si>
  <si>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</si>
  <si>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</si>
  <si>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</si>
  <si>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</si>
  <si>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</si>
  <si>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</si>
  <si>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</si>
  <si>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</si>
  <si>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</si>
  <si>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</si>
  <si>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</si>
  <si>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</si>
  <si>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</si>
  <si>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</si>
  <si>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CAMBIO PORCENTUAL ANUAL - ANNUAL PERCENT CHANGE</t>
  </si>
  <si>
    <t>CAMBIO ABSOLUTO ANUAL - ANNUAL ABSOLUTE CHANGE</t>
  </si>
  <si>
    <t>Acumulado Calendario 2020 (r)</t>
  </si>
  <si>
    <t>Acumulado Calendario 2021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</si>
  <si>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</si>
  <si>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</si>
  <si>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Departamento de Desarrollo Económico y Comercio</t>
  </si>
  <si>
    <t>Fuente: Secretaría Auxiliar de Sectores Estratégicos - División de Inteligencia de Negocios, Departamento de Desarrollo Económico y Comercio</t>
  </si>
  <si>
    <t>Contacto: Humberto Mercader Pérez, Secretario Auxiliar de Sectores Estratégicos (humberto.mercader@ddec.pr.gov) o puede comunicarse al (787) 758-4747, ext. 5407 o 5421</t>
  </si>
  <si>
    <t>InfoVentas - Informe de Ventas al Detal en Puerto Rico - Julio 2021 (A Precios Corrientes)</t>
  </si>
  <si>
    <t>Julio 2020 (r)</t>
  </si>
  <si>
    <t>Julio 2021</t>
  </si>
  <si>
    <t>Secretaría Auxiliar de Sectores Estratégicos - División de Inteligencia de Negocios</t>
  </si>
  <si>
    <t>INFORME DE VENTAS AL DETALLE - RETAIL SALES REPORT</t>
  </si>
  <si>
    <t>JUL - JUN</t>
  </si>
  <si>
    <t>ENE - JUL</t>
  </si>
  <si>
    <t>JAN - JUL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</si>
  <si>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</si>
  <si>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</si>
  <si>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</si>
  <si>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Departament of Economic Development and Commerce of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</si>
</sst>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17" xfId="13" applyNumberFormat="1" applyFont="1" applyFill="1" applyBorder="1"/>
    <xf numFmtId="168" fontId="4" fillId="2" borderId="3" xfId="13" applyNumberFormat="1" applyFont="1" applyFill="1" applyBorder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0" fillId="3" borderId="0" xfId="0" applyFill="1"/>
    <xf numFmtId="0" fontId="13" fillId="3" borderId="25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right" indent="2"/>
    </xf>
    <xf numFmtId="0" fontId="0" fillId="3" borderId="25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/>
    </xf>
    <xf numFmtId="3" fontId="13" fillId="3" borderId="25" xfId="0" quotePrefix="1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indent="1"/>
    </xf>
    <xf numFmtId="0" fontId="14" fillId="3" borderId="26" xfId="0" applyFont="1" applyFill="1" applyBorder="1" applyAlignment="1">
      <alignment horizontal="left" vertical="center"/>
    </xf>
    <xf numFmtId="169" fontId="13" fillId="3" borderId="26" xfId="0" quotePrefix="1" applyNumberFormat="1" applyFont="1" applyFill="1" applyBorder="1" applyAlignment="1">
      <alignment horizontal="right" vertical="center"/>
    </xf>
    <xf numFmtId="3" fontId="13" fillId="3" borderId="26" xfId="0" applyNumberFormat="1" applyFont="1" applyFill="1" applyBorder="1" applyAlignment="1">
      <alignment vertical="center"/>
    </xf>
    <xf numFmtId="0" fontId="13" fillId="3" borderId="25" xfId="0" applyFont="1" applyFill="1" applyBorder="1" applyAlignment="1">
      <alignment horizontal="left" vertical="center"/>
    </xf>
    <xf numFmtId="170" fontId="13" fillId="3" borderId="25" xfId="0" applyNumberFormat="1" applyFont="1" applyFill="1" applyBorder="1" applyAlignment="1">
      <alignment horizontal="right" vertical="center"/>
    </xf>
    <xf numFmtId="170" fontId="13" fillId="3" borderId="25" xfId="0" applyNumberFormat="1" applyFont="1" applyFill="1" applyBorder="1" applyAlignment="1">
      <alignment vertical="center"/>
    </xf>
    <xf numFmtId="0" fontId="14" fillId="3" borderId="26" xfId="0" applyFont="1" applyFill="1" applyBorder="1" applyAlignment="1">
      <alignment horizontal="left" vertical="center" indent="1"/>
    </xf>
    <xf numFmtId="169" fontId="13" fillId="3" borderId="2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5" xfId="0" applyFont="1" applyFill="1" applyBorder="1"/>
    <xf numFmtId="169" fontId="13" fillId="3" borderId="25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5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5" xfId="0" quotePrefix="1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13" fillId="3" borderId="25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5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4" fillId="3" borderId="0" xfId="5" applyFont="1" applyFill="1" applyBorder="1" applyAlignment="1">
      <alignment horizontal="left"/>
    </xf>
    <xf numFmtId="0" fontId="15" fillId="3" borderId="0" xfId="0" applyFont="1" applyFill="1" applyBorder="1"/>
    <xf numFmtId="168" fontId="15" fillId="3" borderId="0" xfId="13" applyNumberFormat="1" applyFont="1" applyFill="1" applyBorder="1"/>
    <xf numFmtId="0" fontId="4" fillId="3" borderId="0" xfId="5" applyFont="1" applyFill="1" applyBorder="1" applyAlignment="1"/>
    <xf numFmtId="0" fontId="4" fillId="3" borderId="0" xfId="5" applyFont="1" applyFill="1" applyBorder="1"/>
    <xf numFmtId="0" fontId="4" fillId="3" borderId="0" xfId="5" applyFont="1" applyFill="1" applyBorder="1" applyAlignment="1">
      <alignment horizontal="left" vertical="top"/>
    </xf>
    <xf numFmtId="168" fontId="4" fillId="3" borderId="0" xfId="13" applyNumberFormat="1" applyFont="1" applyFill="1" applyBorder="1"/>
    <xf numFmtId="0" fontId="4" fillId="3" borderId="1" xfId="5" applyFont="1" applyFill="1" applyBorder="1" applyAlignment="1">
      <alignment horizontal="left" vertical="top"/>
    </xf>
    <xf numFmtId="0" fontId="4" fillId="3" borderId="11" xfId="5" applyFont="1" applyFill="1" applyBorder="1" applyAlignment="1">
      <alignment vertical="center"/>
    </xf>
    <xf numFmtId="0" fontId="4" fillId="3" borderId="9" xfId="5" applyFont="1" applyFill="1" applyBorder="1" applyAlignment="1">
      <alignment vertical="center"/>
    </xf>
    <xf numFmtId="0" fontId="4" fillId="3" borderId="9" xfId="5" applyFont="1" applyFill="1" applyBorder="1"/>
    <xf numFmtId="168" fontId="4" fillId="3" borderId="9" xfId="13" applyNumberFormat="1" applyFont="1" applyFill="1" applyBorder="1" applyAlignment="1">
      <alignment vertical="center"/>
    </xf>
    <xf numFmtId="0" fontId="4" fillId="3" borderId="0" xfId="5" applyFont="1" applyFill="1" applyBorder="1" applyAlignment="1">
      <alignment horizontal="left" vertical="center" wrapText="1"/>
    </xf>
    <xf numFmtId="0" fontId="6" fillId="5" borderId="21" xfId="1" applyFont="1" applyFill="1" applyBorder="1" applyAlignment="1">
      <alignment horizontal="center" vertical="center"/>
    </xf>
    <xf numFmtId="49" fontId="6" fillId="5" borderId="5" xfId="1" applyNumberFormat="1" applyFont="1" applyFill="1" applyBorder="1" applyAlignment="1">
      <alignment horizontal="center" vertical="center"/>
    </xf>
    <xf numFmtId="49" fontId="7" fillId="5" borderId="22" xfId="1" applyNumberFormat="1" applyFont="1" applyFill="1" applyBorder="1" applyAlignment="1">
      <alignment horizontal="center" vertical="center" wrapText="1"/>
    </xf>
    <xf numFmtId="49" fontId="6" fillId="5" borderId="24" xfId="1" applyNumberFormat="1" applyFont="1" applyFill="1" applyBorder="1" applyAlignment="1">
      <alignment horizontal="center" vertical="center" wrapText="1"/>
    </xf>
    <xf numFmtId="49" fontId="6" fillId="5" borderId="5" xfId="1" applyNumberFormat="1" applyFont="1" applyFill="1" applyBorder="1" applyAlignment="1">
      <alignment horizontal="center" vertical="center" wrapText="1"/>
    </xf>
    <xf numFmtId="0" fontId="7" fillId="5" borderId="7" xfId="1" applyFont="1" applyFill="1" applyBorder="1"/>
    <xf numFmtId="166" fontId="7" fillId="5" borderId="18" xfId="1" applyNumberFormat="1" applyFont="1" applyFill="1" applyBorder="1" applyAlignment="1">
      <alignment horizontal="right" vertical="center" wrapText="1" indent="3"/>
    </xf>
    <xf numFmtId="167" fontId="7" fillId="5" borderId="4" xfId="12" applyNumberFormat="1" applyFont="1" applyFill="1" applyBorder="1" applyAlignment="1">
      <alignment horizontal="right" vertical="center" wrapText="1" indent="1"/>
    </xf>
    <xf numFmtId="166" fontId="7" fillId="5" borderId="4" xfId="13" applyNumberFormat="1" applyFont="1" applyFill="1" applyBorder="1" applyAlignment="1">
      <alignment horizontal="right" vertical="center" wrapText="1" indent="3"/>
    </xf>
    <xf numFmtId="167" fontId="7" fillId="5" borderId="4" xfId="12" applyNumberFormat="1" applyFont="1" applyFill="1" applyBorder="1" applyAlignment="1">
      <alignment horizontal="right" vertical="center" wrapText="1" indent="2"/>
    </xf>
    <xf numFmtId="0" fontId="7" fillId="5" borderId="7" xfId="1" applyFont="1" applyFill="1" applyBorder="1" applyAlignment="1">
      <alignment horizontal="center" vertical="center"/>
    </xf>
    <xf numFmtId="49" fontId="7" fillId="5" borderId="16" xfId="1" applyNumberFormat="1" applyFont="1" applyFill="1" applyBorder="1" applyAlignment="1">
      <alignment horizontal="center" vertical="center" wrapText="1"/>
    </xf>
    <xf numFmtId="6" fontId="7" fillId="5" borderId="7" xfId="1" applyNumberFormat="1" applyFont="1" applyFill="1" applyBorder="1" applyAlignment="1">
      <alignment vertical="center" wrapText="1"/>
    </xf>
    <xf numFmtId="167" fontId="6" fillId="5" borderId="18" xfId="12" applyNumberFormat="1" applyFont="1" applyFill="1" applyBorder="1" applyAlignment="1">
      <alignment horizontal="right" vertical="center" wrapText="1" indent="1"/>
    </xf>
    <xf numFmtId="167" fontId="6" fillId="5" borderId="18" xfId="1" applyNumberFormat="1" applyFont="1" applyFill="1" applyBorder="1" applyAlignment="1">
      <alignment horizontal="right" vertical="center" wrapText="1" indent="2"/>
    </xf>
    <xf numFmtId="0" fontId="8" fillId="3" borderId="8" xfId="5" applyFont="1" applyFill="1" applyBorder="1" applyAlignment="1">
      <alignment horizontal="left"/>
    </xf>
    <xf numFmtId="0" fontId="8" fillId="3" borderId="1" xfId="5" applyFont="1" applyFill="1" applyBorder="1" applyAlignment="1">
      <alignment horizontal="left"/>
    </xf>
    <xf numFmtId="0" fontId="8" fillId="3" borderId="1" xfId="5" applyFont="1" applyFill="1" applyBorder="1"/>
    <xf numFmtId="0" fontId="8" fillId="3" borderId="0" xfId="5" applyFont="1" applyFill="1" applyBorder="1"/>
    <xf numFmtId="168" fontId="0" fillId="3" borderId="0" xfId="13" applyNumberFormat="1" applyFont="1" applyFill="1"/>
    <xf numFmtId="0" fontId="2" fillId="3" borderId="0" xfId="1" applyFill="1"/>
    <xf numFmtId="0" fontId="8" fillId="0" borderId="10" xfId="1" applyFont="1" applyFill="1" applyBorder="1" applyAlignment="1">
      <alignment vertical="center"/>
    </xf>
    <xf numFmtId="166" fontId="8" fillId="0" borderId="16" xfId="1" applyNumberFormat="1" applyFont="1" applyFill="1" applyBorder="1" applyAlignment="1">
      <alignment horizontal="right" vertical="center" wrapText="1" indent="3"/>
    </xf>
    <xf numFmtId="167" fontId="8" fillId="0" borderId="16" xfId="12" applyNumberFormat="1" applyFont="1" applyFill="1" applyBorder="1" applyAlignment="1">
      <alignment horizontal="right" vertical="center" wrapText="1" indent="1"/>
    </xf>
    <xf numFmtId="166" fontId="9" fillId="0" borderId="16" xfId="13" applyNumberFormat="1" applyFont="1" applyFill="1" applyBorder="1" applyAlignment="1">
      <alignment horizontal="right" vertical="center" wrapText="1" indent="3"/>
    </xf>
    <xf numFmtId="166" fontId="8" fillId="0" borderId="16" xfId="13" applyNumberFormat="1" applyFont="1" applyFill="1" applyBorder="1" applyAlignment="1">
      <alignment horizontal="right" vertical="center" wrapText="1" indent="3"/>
    </xf>
    <xf numFmtId="167" fontId="8" fillId="0" borderId="16" xfId="12" applyNumberFormat="1" applyFont="1" applyFill="1" applyBorder="1" applyAlignment="1">
      <alignment horizontal="right" vertical="center" wrapText="1" indent="2"/>
    </xf>
    <xf numFmtId="0" fontId="8" fillId="0" borderId="27" xfId="1" applyFont="1" applyFill="1" applyBorder="1" applyAlignment="1">
      <alignment vertical="center"/>
    </xf>
    <xf numFmtId="166" fontId="8" fillId="0" borderId="17" xfId="1" applyNumberFormat="1" applyFont="1" applyFill="1" applyBorder="1" applyAlignment="1">
      <alignment horizontal="right" vertical="center" wrapText="1" indent="3"/>
    </xf>
    <xf numFmtId="166" fontId="8" fillId="0" borderId="20" xfId="1" applyNumberFormat="1" applyFont="1" applyFill="1" applyBorder="1" applyAlignment="1">
      <alignment horizontal="right" vertical="center" wrapText="1" indent="3"/>
    </xf>
    <xf numFmtId="166" fontId="8" fillId="0" borderId="15" xfId="1" applyNumberFormat="1" applyFont="1" applyFill="1" applyBorder="1" applyAlignment="1">
      <alignment horizontal="right" vertical="center" wrapText="1" indent="3"/>
    </xf>
    <xf numFmtId="0" fontId="8" fillId="0" borderId="12" xfId="1" applyFont="1" applyFill="1" applyBorder="1" applyAlignment="1">
      <alignment vertical="center"/>
    </xf>
    <xf numFmtId="166" fontId="9" fillId="0" borderId="6" xfId="13" applyNumberFormat="1" applyFont="1" applyFill="1" applyBorder="1" applyAlignment="1">
      <alignment horizontal="right" indent="3"/>
    </xf>
    <xf numFmtId="167" fontId="9" fillId="0" borderId="18" xfId="12" applyNumberFormat="1" applyFont="1" applyFill="1" applyBorder="1" applyAlignment="1">
      <alignment horizontal="right" vertical="center" wrapText="1" indent="1"/>
    </xf>
    <xf numFmtId="166" fontId="9" fillId="0" borderId="18" xfId="13" applyNumberFormat="1" applyFont="1" applyFill="1" applyBorder="1" applyAlignment="1">
      <alignment horizontal="right" vertical="center" wrapText="1" indent="3"/>
    </xf>
    <xf numFmtId="167" fontId="9" fillId="0" borderId="18" xfId="1" applyNumberFormat="1" applyFont="1" applyFill="1" applyBorder="1" applyAlignment="1">
      <alignment horizontal="right" vertical="center" wrapText="1" indent="2"/>
    </xf>
    <xf numFmtId="0" fontId="8" fillId="0" borderId="13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166" fontId="7" fillId="5" borderId="6" xfId="13" applyNumberFormat="1" applyFont="1" applyFill="1" applyBorder="1" applyAlignment="1">
      <alignment horizontal="right" indent="3"/>
    </xf>
    <xf numFmtId="166" fontId="6" fillId="5" borderId="23" xfId="1" applyNumberFormat="1" applyFont="1" applyFill="1" applyBorder="1" applyAlignment="1">
      <alignment horizontal="right" vertical="center" wrapText="1" indent="3"/>
    </xf>
    <xf numFmtId="166" fontId="6" fillId="5" borderId="23" xfId="13" applyNumberFormat="1" applyFont="1" applyFill="1" applyBorder="1" applyAlignment="1">
      <alignment horizontal="right" vertical="center" wrapText="1" indent="3"/>
    </xf>
    <xf numFmtId="0" fontId="15" fillId="3" borderId="23" xfId="0" applyFont="1" applyFill="1" applyBorder="1"/>
    <xf numFmtId="0" fontId="15" fillId="3" borderId="15" xfId="0" applyFont="1" applyFill="1" applyBorder="1"/>
    <xf numFmtId="0" fontId="4" fillId="3" borderId="15" xfId="5" applyFont="1" applyFill="1" applyBorder="1" applyAlignment="1">
      <alignment horizontal="left" vertical="center" wrapText="1"/>
    </xf>
    <xf numFmtId="0" fontId="4" fillId="3" borderId="15" xfId="5" applyFont="1" applyFill="1" applyBorder="1"/>
    <xf numFmtId="0" fontId="4" fillId="3" borderId="19" xfId="5" applyFont="1" applyFill="1" applyBorder="1"/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14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34</xdr:row>
      <xdr:rowOff>57150</xdr:rowOff>
    </xdr:from>
    <xdr:to>
      <xdr:col>6</xdr:col>
      <xdr:colOff>666751</xdr:colOff>
      <xdr:row>40</xdr:row>
      <xdr:rowOff>38100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8001000"/>
          <a:ext cx="3781426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21</xdr:col>
      <xdr:colOff>122987</xdr:colOff>
      <xdr:row>51</xdr:row>
      <xdr:rowOff>35864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5EC792-3971-4544-9F7B-F3B5D9654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0"/>
          <a:ext cx="12314987" cy="9370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workbookViewId="0">
      <selection sqref="A1:G1"/>
    </sheetView>
  </sheetViews>
  <sheetFormatPr defaultColWidth="8.85546875" defaultRowHeight="15" x14ac:dyDescent="0.25"/>
  <cols>
    <col min="1" max="1" width="44.5703125" style="9" customWidth="1"/>
    <col min="2" max="3" width="17.7109375" style="9" customWidth="1"/>
    <col min="4" max="4" width="9.42578125" style="9" bestFit="1" customWidth="1"/>
    <col min="5" max="5" width="18.85546875" style="9" bestFit="1" customWidth="1"/>
    <col min="6" max="6" width="18.7109375" style="80" customWidth="1"/>
    <col min="7" max="7" width="11.7109375" style="9" bestFit="1" customWidth="1"/>
    <col min="8" max="8" width="8.85546875" style="9"/>
    <col min="9" max="9" width="16.7109375" style="9" bestFit="1" customWidth="1"/>
    <col min="10" max="10" width="12.42578125" style="9" bestFit="1" customWidth="1"/>
    <col min="11" max="16384" width="8.85546875" style="9"/>
  </cols>
  <sheetData>
    <row r="1" spans="1:7" ht="20.100000000000001" customHeight="1" x14ac:dyDescent="0.25">
      <c r="A1" s="107" t="s">
        <v>68</v>
      </c>
      <c r="B1" s="108"/>
      <c r="C1" s="108"/>
      <c r="D1" s="108"/>
      <c r="E1" s="108"/>
      <c r="F1" s="108"/>
      <c r="G1" s="108"/>
    </row>
    <row r="2" spans="1:7" ht="20.100000000000001" customHeight="1" x14ac:dyDescent="0.25">
      <c r="A2" s="107" t="s">
        <v>74</v>
      </c>
      <c r="B2" s="108"/>
      <c r="C2" s="108"/>
      <c r="D2" s="108"/>
      <c r="E2" s="108"/>
      <c r="F2" s="108"/>
      <c r="G2" s="108"/>
    </row>
    <row r="3" spans="1:7" ht="20.100000000000001" customHeight="1" thickBot="1" x14ac:dyDescent="0.3">
      <c r="A3" s="109" t="s">
        <v>71</v>
      </c>
      <c r="B3" s="110"/>
      <c r="C3" s="110"/>
      <c r="D3" s="110"/>
      <c r="E3" s="110"/>
      <c r="F3" s="110"/>
      <c r="G3" s="110"/>
    </row>
    <row r="4" spans="1:7" ht="33.6" customHeight="1" thickBot="1" x14ac:dyDescent="0.3">
      <c r="A4" s="61" t="s">
        <v>0</v>
      </c>
      <c r="B4" s="62" t="s">
        <v>72</v>
      </c>
      <c r="C4" s="62" t="s">
        <v>73</v>
      </c>
      <c r="D4" s="63" t="s">
        <v>20</v>
      </c>
      <c r="E4" s="64" t="s">
        <v>64</v>
      </c>
      <c r="F4" s="64" t="s">
        <v>65</v>
      </c>
      <c r="G4" s="65" t="s">
        <v>26</v>
      </c>
    </row>
    <row r="5" spans="1:7" ht="18" customHeight="1" thickTop="1" thickBot="1" x14ac:dyDescent="0.3">
      <c r="A5" s="82" t="s">
        <v>1</v>
      </c>
      <c r="B5" s="83">
        <v>358187335.84338605</v>
      </c>
      <c r="C5" s="83">
        <v>443728756.59709513</v>
      </c>
      <c r="D5" s="84">
        <f>(C5-B5)/B5</f>
        <v>0.23881754655645121</v>
      </c>
      <c r="E5" s="85">
        <v>1946756678.9939117</v>
      </c>
      <c r="F5" s="86">
        <v>2906965766.8195643</v>
      </c>
      <c r="G5" s="87">
        <f>(F5-E5)/E5</f>
        <v>0.49323528625153651</v>
      </c>
    </row>
    <row r="6" spans="1:7" ht="18" customHeight="1" thickTop="1" thickBot="1" x14ac:dyDescent="0.3">
      <c r="A6" s="88" t="s">
        <v>6</v>
      </c>
      <c r="B6" s="83">
        <v>65263228.330825835</v>
      </c>
      <c r="C6" s="83">
        <v>60236051.969183899</v>
      </c>
      <c r="D6" s="84">
        <f t="shared" ref="D6:D21" si="0">(C6-B6)/B6</f>
        <v>-7.7029232083933641E-2</v>
      </c>
      <c r="E6" s="85">
        <v>324119868.92212445</v>
      </c>
      <c r="F6" s="86">
        <v>442215692.68759292</v>
      </c>
      <c r="G6" s="87">
        <f t="shared" ref="G6:G23" si="1">(F6-E6)/E6</f>
        <v>0.36435848304579899</v>
      </c>
    </row>
    <row r="7" spans="1:7" ht="18" customHeight="1" thickTop="1" thickBot="1" x14ac:dyDescent="0.3">
      <c r="A7" s="88" t="s">
        <v>3</v>
      </c>
      <c r="B7" s="83">
        <v>88701584.606830001</v>
      </c>
      <c r="C7" s="83">
        <v>75499796.303398088</v>
      </c>
      <c r="D7" s="84">
        <f t="shared" si="0"/>
        <v>-0.14883373687120555</v>
      </c>
      <c r="E7" s="85">
        <v>322304101.05379057</v>
      </c>
      <c r="F7" s="86">
        <v>563469696.70264542</v>
      </c>
      <c r="G7" s="87">
        <f t="shared" si="1"/>
        <v>0.74825481543781469</v>
      </c>
    </row>
    <row r="8" spans="1:7" ht="18" customHeight="1" thickTop="1" thickBot="1" x14ac:dyDescent="0.3">
      <c r="A8" s="88" t="s">
        <v>7</v>
      </c>
      <c r="B8" s="83">
        <v>123981083.76538201</v>
      </c>
      <c r="C8" s="83">
        <v>94373220.140538678</v>
      </c>
      <c r="D8" s="84">
        <f t="shared" si="0"/>
        <v>-0.23880952420832471</v>
      </c>
      <c r="E8" s="85">
        <v>501593946.1859861</v>
      </c>
      <c r="F8" s="86">
        <v>681823036.43595314</v>
      </c>
      <c r="G8" s="87">
        <f>(F8-E8)/E8</f>
        <v>0.35931273018821458</v>
      </c>
    </row>
    <row r="9" spans="1:7" ht="18" customHeight="1" thickTop="1" thickBot="1" x14ac:dyDescent="0.3">
      <c r="A9" s="88" t="s">
        <v>8</v>
      </c>
      <c r="B9" s="83">
        <v>115269338.30668783</v>
      </c>
      <c r="C9" s="83">
        <v>118927435.71990953</v>
      </c>
      <c r="D9" s="84">
        <f t="shared" si="0"/>
        <v>3.173521655419672E-2</v>
      </c>
      <c r="E9" s="85">
        <v>470574041.21352345</v>
      </c>
      <c r="F9" s="86">
        <v>782570338.26974976</v>
      </c>
      <c r="G9" s="87">
        <f t="shared" si="1"/>
        <v>0.66301212929562703</v>
      </c>
    </row>
    <row r="10" spans="1:7" ht="18" customHeight="1" thickTop="1" thickBot="1" x14ac:dyDescent="0.3">
      <c r="A10" s="88" t="s">
        <v>9</v>
      </c>
      <c r="B10" s="83">
        <v>5411161.8279422997</v>
      </c>
      <c r="C10" s="83">
        <v>4992003.9774027001</v>
      </c>
      <c r="D10" s="84">
        <f t="shared" si="0"/>
        <v>-7.7461710417740831E-2</v>
      </c>
      <c r="E10" s="85">
        <v>29806856.856639598</v>
      </c>
      <c r="F10" s="86">
        <v>42472707.255997501</v>
      </c>
      <c r="G10" s="87">
        <f t="shared" si="1"/>
        <v>0.42493076208189778</v>
      </c>
    </row>
    <row r="11" spans="1:7" ht="18" customHeight="1" thickTop="1" thickBot="1" x14ac:dyDescent="0.3">
      <c r="A11" s="88" t="s">
        <v>10</v>
      </c>
      <c r="B11" s="83">
        <v>349848016.55200583</v>
      </c>
      <c r="C11" s="83">
        <v>416902216.0638203</v>
      </c>
      <c r="D11" s="84">
        <f t="shared" si="0"/>
        <v>0.19166665620311354</v>
      </c>
      <c r="E11" s="85">
        <v>2652055011.5610752</v>
      </c>
      <c r="F11" s="86">
        <v>2733389379.5373273</v>
      </c>
      <c r="G11" s="87">
        <f t="shared" si="1"/>
        <v>3.0668431696059106E-2</v>
      </c>
    </row>
    <row r="12" spans="1:7" ht="18" customHeight="1" thickTop="1" thickBot="1" x14ac:dyDescent="0.3">
      <c r="A12" s="88" t="s">
        <v>11</v>
      </c>
      <c r="B12" s="83">
        <v>16408355.103706667</v>
      </c>
      <c r="C12" s="83">
        <v>15812664.685253333</v>
      </c>
      <c r="D12" s="84">
        <f t="shared" si="0"/>
        <v>-3.6304091098002061E-2</v>
      </c>
      <c r="E12" s="85">
        <v>108634702.34509167</v>
      </c>
      <c r="F12" s="86">
        <v>128741536.59380166</v>
      </c>
      <c r="G12" s="87">
        <f t="shared" si="1"/>
        <v>0.18508666029054074</v>
      </c>
    </row>
    <row r="13" spans="1:7" ht="18" customHeight="1" thickTop="1" thickBot="1" x14ac:dyDescent="0.3">
      <c r="A13" s="88" t="s">
        <v>12</v>
      </c>
      <c r="B13" s="83">
        <v>189724240.90851641</v>
      </c>
      <c r="C13" s="83">
        <v>166774125.80342424</v>
      </c>
      <c r="D13" s="84">
        <f t="shared" si="0"/>
        <v>-0.12096564463872879</v>
      </c>
      <c r="E13" s="85">
        <v>1295384105.7240641</v>
      </c>
      <c r="F13" s="86">
        <v>1327591710.8537936</v>
      </c>
      <c r="G13" s="87">
        <f t="shared" si="1"/>
        <v>2.4863362910977543E-2</v>
      </c>
    </row>
    <row r="14" spans="1:7" ht="18" customHeight="1" thickTop="1" thickBot="1" x14ac:dyDescent="0.3">
      <c r="A14" s="88" t="s">
        <v>13</v>
      </c>
      <c r="B14" s="83">
        <v>20593028.167099196</v>
      </c>
      <c r="C14" s="83">
        <v>19471024.7703772</v>
      </c>
      <c r="D14" s="84">
        <f t="shared" si="0"/>
        <v>-5.4484624000786068E-2</v>
      </c>
      <c r="E14" s="85">
        <v>111463473.33362238</v>
      </c>
      <c r="F14" s="86">
        <v>136226089.4961262</v>
      </c>
      <c r="G14" s="87">
        <f t="shared" si="1"/>
        <v>0.22215902144361321</v>
      </c>
    </row>
    <row r="15" spans="1:7" ht="18" customHeight="1" thickTop="1" thickBot="1" x14ac:dyDescent="0.3">
      <c r="A15" s="88" t="s">
        <v>16</v>
      </c>
      <c r="B15" s="89">
        <v>129963403.0344318</v>
      </c>
      <c r="C15" s="83">
        <v>189857203.62775785</v>
      </c>
      <c r="D15" s="84">
        <f t="shared" si="0"/>
        <v>0.4608512796287591</v>
      </c>
      <c r="E15" s="85">
        <v>899272365.19608927</v>
      </c>
      <c r="F15" s="86">
        <v>1129970468.6714902</v>
      </c>
      <c r="G15" s="87">
        <f t="shared" si="1"/>
        <v>0.25653863323721332</v>
      </c>
    </row>
    <row r="16" spans="1:7" ht="18" customHeight="1" thickTop="1" thickBot="1" x14ac:dyDescent="0.3">
      <c r="A16" s="88" t="s">
        <v>5</v>
      </c>
      <c r="B16" s="89">
        <v>74647854.267576933</v>
      </c>
      <c r="C16" s="83">
        <v>94589880.025953203</v>
      </c>
      <c r="D16" s="84">
        <f t="shared" si="0"/>
        <v>0.26714801053615855</v>
      </c>
      <c r="E16" s="85">
        <v>337066706.46343362</v>
      </c>
      <c r="F16" s="86">
        <v>688231438.37519598</v>
      </c>
      <c r="G16" s="87">
        <f t="shared" si="1"/>
        <v>1.0418256243585962</v>
      </c>
    </row>
    <row r="17" spans="1:9" ht="18" customHeight="1" thickTop="1" thickBot="1" x14ac:dyDescent="0.3">
      <c r="A17" s="88" t="s">
        <v>2</v>
      </c>
      <c r="B17" s="89">
        <v>74853699.827640012</v>
      </c>
      <c r="C17" s="83">
        <v>73230126.875128001</v>
      </c>
      <c r="D17" s="84">
        <f t="shared" si="0"/>
        <v>-2.1689949277730963E-2</v>
      </c>
      <c r="E17" s="85">
        <v>322983780.82709497</v>
      </c>
      <c r="F17" s="86">
        <v>553297864.44746494</v>
      </c>
      <c r="G17" s="87">
        <f t="shared" si="1"/>
        <v>0.71308250535238338</v>
      </c>
    </row>
    <row r="18" spans="1:9" ht="18" customHeight="1" thickTop="1" thickBot="1" x14ac:dyDescent="0.3">
      <c r="A18" s="88" t="s">
        <v>14</v>
      </c>
      <c r="B18" s="89">
        <v>10639055.924992479</v>
      </c>
      <c r="C18" s="83">
        <v>11355170.460651133</v>
      </c>
      <c r="D18" s="84">
        <f t="shared" si="0"/>
        <v>6.7309970048790774E-2</v>
      </c>
      <c r="E18" s="85">
        <v>48791601.153004147</v>
      </c>
      <c r="F18" s="86">
        <v>104163309.09361662</v>
      </c>
      <c r="G18" s="87">
        <f t="shared" si="1"/>
        <v>1.1348614645166892</v>
      </c>
    </row>
    <row r="19" spans="1:9" ht="18" customHeight="1" thickTop="1" thickBot="1" x14ac:dyDescent="0.3">
      <c r="A19" s="88" t="s">
        <v>17</v>
      </c>
      <c r="B19" s="89">
        <v>23191098.3256029</v>
      </c>
      <c r="C19" s="83">
        <v>35419051.640314206</v>
      </c>
      <c r="D19" s="84">
        <f t="shared" si="0"/>
        <v>0.52726926267272489</v>
      </c>
      <c r="E19" s="85">
        <v>113992703.9438744</v>
      </c>
      <c r="F19" s="86">
        <v>228927192.98512989</v>
      </c>
      <c r="G19" s="87">
        <f t="shared" si="1"/>
        <v>1.0082618015434108</v>
      </c>
    </row>
    <row r="20" spans="1:9" ht="18" customHeight="1" thickTop="1" thickBot="1" x14ac:dyDescent="0.3">
      <c r="A20" s="88" t="s">
        <v>18</v>
      </c>
      <c r="B20" s="89">
        <v>1107847622.962805</v>
      </c>
      <c r="C20" s="83">
        <v>1222070407.3687718</v>
      </c>
      <c r="D20" s="84">
        <f t="shared" si="0"/>
        <v>0.10310333482549855</v>
      </c>
      <c r="E20" s="85">
        <v>5591945654.3532333</v>
      </c>
      <c r="F20" s="86">
        <v>7221994909.316781</v>
      </c>
      <c r="G20" s="87">
        <f t="shared" si="1"/>
        <v>0.29149948081032984</v>
      </c>
    </row>
    <row r="21" spans="1:9" ht="18" customHeight="1" thickTop="1" thickBot="1" x14ac:dyDescent="0.3">
      <c r="A21" s="88" t="s">
        <v>15</v>
      </c>
      <c r="B21" s="90">
        <v>60503687.616057746</v>
      </c>
      <c r="C21" s="83">
        <v>74870690.072343245</v>
      </c>
      <c r="D21" s="84">
        <f t="shared" si="0"/>
        <v>0.23745664144399159</v>
      </c>
      <c r="E21" s="85">
        <v>385450415.24910778</v>
      </c>
      <c r="F21" s="86">
        <v>476378254.38257819</v>
      </c>
      <c r="G21" s="87">
        <f t="shared" si="1"/>
        <v>0.2359002235727411</v>
      </c>
    </row>
    <row r="22" spans="1:9" ht="18" customHeight="1" thickTop="1" thickBot="1" x14ac:dyDescent="0.3">
      <c r="A22" s="82" t="s">
        <v>19</v>
      </c>
      <c r="B22" s="91">
        <v>149096304.03782469</v>
      </c>
      <c r="C22" s="83">
        <v>193258904.09691426</v>
      </c>
      <c r="D22" s="84">
        <f>(C22-B22)/B22</f>
        <v>0.29620184312473519</v>
      </c>
      <c r="E22" s="85">
        <v>864380909.83183932</v>
      </c>
      <c r="F22" s="86">
        <v>1209397378.024539</v>
      </c>
      <c r="G22" s="87">
        <f t="shared" si="1"/>
        <v>0.39914864415483303</v>
      </c>
    </row>
    <row r="23" spans="1:9" ht="16.5" thickTop="1" thickBot="1" x14ac:dyDescent="0.3">
      <c r="A23" s="66" t="s">
        <v>4</v>
      </c>
      <c r="B23" s="99">
        <f>SUM(B5:B22)</f>
        <v>2964130099.4093137</v>
      </c>
      <c r="C23" s="67">
        <f>SUM(C5:C22)</f>
        <v>3311368730.1982369</v>
      </c>
      <c r="D23" s="68">
        <f>(C23-B23)/B23</f>
        <v>0.11714689272853453</v>
      </c>
      <c r="E23" s="69">
        <f>SUM(E5:E22)</f>
        <v>16326576923.207504</v>
      </c>
      <c r="F23" s="69">
        <f>SUM(F5:F22)</f>
        <v>21357826769.949348</v>
      </c>
      <c r="G23" s="70">
        <f t="shared" si="1"/>
        <v>0.30816317899376361</v>
      </c>
    </row>
    <row r="24" spans="1:9" ht="16.5" thickTop="1" thickBot="1" x14ac:dyDescent="0.3">
      <c r="A24" s="1"/>
      <c r="B24" s="2"/>
      <c r="C24" s="2"/>
      <c r="D24" s="3"/>
      <c r="E24" s="3"/>
      <c r="F24" s="4"/>
      <c r="G24" s="3"/>
    </row>
    <row r="25" spans="1:9" ht="27.6" customHeight="1" thickTop="1" thickBot="1" x14ac:dyDescent="0.3">
      <c r="A25" s="71" t="s">
        <v>0</v>
      </c>
      <c r="B25" s="62" t="s">
        <v>72</v>
      </c>
      <c r="C25" s="62" t="s">
        <v>73</v>
      </c>
      <c r="D25" s="72" t="s">
        <v>20</v>
      </c>
      <c r="E25" s="64" t="s">
        <v>64</v>
      </c>
      <c r="F25" s="64" t="s">
        <v>65</v>
      </c>
      <c r="G25" s="65" t="s">
        <v>26</v>
      </c>
    </row>
    <row r="26" spans="1:9" ht="18" customHeight="1" thickTop="1" thickBot="1" x14ac:dyDescent="0.3">
      <c r="A26" s="92" t="s">
        <v>21</v>
      </c>
      <c r="B26" s="93">
        <v>107692483.14851901</v>
      </c>
      <c r="C26" s="93">
        <v>119234482.74696299</v>
      </c>
      <c r="D26" s="94">
        <f>(C26-B26)/B26</f>
        <v>0.10717553594271181</v>
      </c>
      <c r="E26" s="95">
        <v>1046003677.575994</v>
      </c>
      <c r="F26" s="95">
        <v>1089422271.0487208</v>
      </c>
      <c r="G26" s="96">
        <f>(F26-E26)/E26</f>
        <v>4.1509025640660217E-2</v>
      </c>
      <c r="I26" s="80"/>
    </row>
    <row r="27" spans="1:9" ht="18" customHeight="1" thickTop="1" thickBot="1" x14ac:dyDescent="0.3">
      <c r="A27" s="97" t="s">
        <v>22</v>
      </c>
      <c r="B27" s="93">
        <v>739434755.25983822</v>
      </c>
      <c r="C27" s="93">
        <v>769304399.37842369</v>
      </c>
      <c r="D27" s="94">
        <f t="shared" ref="D27:D29" si="2">(C27-B27)/B27</f>
        <v>4.0395239615277807E-2</v>
      </c>
      <c r="E27" s="95">
        <v>3815268506.223115</v>
      </c>
      <c r="F27" s="95">
        <v>5099560456.1511917</v>
      </c>
      <c r="G27" s="96">
        <f t="shared" ref="G27:G30" si="3">(F27-E27)/E27</f>
        <v>0.3366190211339668</v>
      </c>
      <c r="I27" s="80"/>
    </row>
    <row r="28" spans="1:9" ht="18" customHeight="1" thickTop="1" thickBot="1" x14ac:dyDescent="0.3">
      <c r="A28" s="97" t="s">
        <v>23</v>
      </c>
      <c r="B28" s="93">
        <v>488282427.41705644</v>
      </c>
      <c r="C28" s="93">
        <v>615156552.71695018</v>
      </c>
      <c r="D28" s="94">
        <f t="shared" si="2"/>
        <v>0.25983758205479468</v>
      </c>
      <c r="E28" s="95">
        <v>2147388342.2541966</v>
      </c>
      <c r="F28" s="95">
        <v>2908843507.814435</v>
      </c>
      <c r="G28" s="96">
        <f t="shared" si="3"/>
        <v>0.35459592965886616</v>
      </c>
      <c r="I28" s="80"/>
    </row>
    <row r="29" spans="1:9" ht="18" customHeight="1" thickTop="1" thickBot="1" x14ac:dyDescent="0.3">
      <c r="A29" s="98" t="s">
        <v>24</v>
      </c>
      <c r="B29" s="93">
        <v>1628720433.5839</v>
      </c>
      <c r="C29" s="93">
        <v>1807673295.3559</v>
      </c>
      <c r="D29" s="94">
        <f t="shared" si="2"/>
        <v>0.10987328339598787</v>
      </c>
      <c r="E29" s="95">
        <v>9317916397.1541996</v>
      </c>
      <c r="F29" s="95">
        <v>12260000534.934999</v>
      </c>
      <c r="G29" s="96">
        <f t="shared" si="3"/>
        <v>0.31574485243067291</v>
      </c>
    </row>
    <row r="30" spans="1:9" ht="16.5" thickTop="1" thickBot="1" x14ac:dyDescent="0.3">
      <c r="A30" s="73" t="s">
        <v>4</v>
      </c>
      <c r="B30" s="100">
        <f>SUM(B26:B29)</f>
        <v>2964130099.4093137</v>
      </c>
      <c r="C30" s="100">
        <f>SUM(C26:C29)</f>
        <v>3311368730.1982369</v>
      </c>
      <c r="D30" s="74">
        <f>(C30-B30)/B30</f>
        <v>0.11714689272853453</v>
      </c>
      <c r="E30" s="101">
        <f>SUM(E26:E29)</f>
        <v>16326576923.207504</v>
      </c>
      <c r="F30" s="101">
        <f>SUM(F26:F29)</f>
        <v>21357826769.949348</v>
      </c>
      <c r="G30" s="75">
        <f t="shared" si="3"/>
        <v>0.30816317899376361</v>
      </c>
    </row>
    <row r="31" spans="1:9" ht="16.5" thickTop="1" thickBot="1" x14ac:dyDescent="0.3">
      <c r="A31" s="42" t="s">
        <v>25</v>
      </c>
      <c r="B31" s="2"/>
      <c r="C31" s="2"/>
      <c r="D31" s="2"/>
      <c r="E31" s="2"/>
      <c r="F31" s="5"/>
      <c r="G31" s="3"/>
    </row>
    <row r="32" spans="1:9" ht="15" customHeight="1" thickTop="1" x14ac:dyDescent="0.25">
      <c r="A32" s="76" t="s">
        <v>69</v>
      </c>
      <c r="B32" s="48"/>
      <c r="C32" s="48"/>
      <c r="D32" s="49"/>
      <c r="E32" s="49"/>
      <c r="F32" s="50"/>
      <c r="G32" s="102"/>
    </row>
    <row r="33" spans="1:7" ht="15" customHeight="1" x14ac:dyDescent="0.25">
      <c r="A33" s="77" t="s">
        <v>66</v>
      </c>
      <c r="B33" s="48"/>
      <c r="C33" s="48"/>
      <c r="D33" s="49"/>
      <c r="E33" s="49"/>
      <c r="F33" s="50"/>
      <c r="G33" s="103"/>
    </row>
    <row r="34" spans="1:7" ht="15" customHeight="1" x14ac:dyDescent="0.25">
      <c r="A34" s="78" t="s">
        <v>70</v>
      </c>
      <c r="B34" s="48"/>
      <c r="C34" s="51"/>
      <c r="D34" s="49"/>
      <c r="E34" s="49"/>
      <c r="F34" s="50"/>
      <c r="G34" s="103"/>
    </row>
    <row r="35" spans="1:7" ht="15" customHeight="1" x14ac:dyDescent="0.25">
      <c r="A35" s="78" t="s">
        <v>67</v>
      </c>
      <c r="B35" s="51"/>
      <c r="C35" s="51"/>
      <c r="D35" s="49"/>
      <c r="E35" s="49"/>
      <c r="F35" s="50"/>
      <c r="G35" s="103"/>
    </row>
    <row r="36" spans="1:7" ht="15" customHeight="1" x14ac:dyDescent="0.25">
      <c r="A36" s="78"/>
      <c r="B36" s="60"/>
      <c r="C36" s="60"/>
      <c r="D36" s="60"/>
      <c r="E36" s="60"/>
      <c r="F36" s="60"/>
      <c r="G36" s="104"/>
    </row>
    <row r="37" spans="1:7" ht="15" customHeight="1" x14ac:dyDescent="0.25">
      <c r="A37" s="79"/>
      <c r="B37" s="52"/>
      <c r="C37" s="52"/>
      <c r="D37" s="49"/>
      <c r="E37" s="49"/>
      <c r="F37" s="50"/>
      <c r="G37" s="103"/>
    </row>
    <row r="38" spans="1:7" ht="15" customHeight="1" x14ac:dyDescent="0.25">
      <c r="A38"/>
      <c r="B38" s="53"/>
      <c r="C38"/>
      <c r="D38" s="52"/>
      <c r="E38" s="52"/>
      <c r="F38" s="54"/>
      <c r="G38" s="105"/>
    </row>
    <row r="39" spans="1:7" ht="15" customHeight="1" x14ac:dyDescent="0.25">
      <c r="A39" s="55"/>
      <c r="B39" s="49"/>
      <c r="C39" s="49"/>
      <c r="D39" s="49"/>
      <c r="E39" s="49"/>
      <c r="F39" s="50"/>
      <c r="G39" s="103"/>
    </row>
    <row r="40" spans="1:7" ht="15" customHeight="1" thickBot="1" x14ac:dyDescent="0.3">
      <c r="A40" s="56"/>
      <c r="B40" s="57"/>
      <c r="C40" s="58"/>
      <c r="D40" s="57"/>
      <c r="E40" s="57"/>
      <c r="F40" s="59"/>
      <c r="G40" s="106"/>
    </row>
    <row r="41" spans="1:7" x14ac:dyDescent="0.25">
      <c r="A41" s="81"/>
    </row>
  </sheetData>
  <sheetProtection algorithmName="SHA-512" hashValue="kqin2FIyZTvIHhSZ3InhywJV/TEz5mft79dQTpU0zbEV/X/AsT2csLKy3P6LmQV3nt0hsVNOOs/cY7NxD/dihg==" saltValue="Qf0lEHY2H6MRyEgCpAL2+A==" spinCount="100000" sheet="1"/>
  <mergeCells count="3">
    <mergeCell ref="A1:G1"/>
    <mergeCell ref="A2:G2"/>
    <mergeCell ref="A3:G3"/>
  </mergeCells>
  <printOptions horizontalCentered="1" verticalCentered="1"/>
  <pageMargins left="0.7" right="0.7" top="0.75" bottom="0.75" header="0.75" footer="0.3"/>
  <pageSetup scale="75" orientation="portrait" r:id="rId1"/>
  <headerFooter differentOddEven="1">
    <oddHeader>&amp;L    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zoomScale="80" zoomScaleNormal="80" workbookViewId="0">
      <selection activeCell="A2" sqref="A2:P2"/>
    </sheetView>
  </sheetViews>
  <sheetFormatPr defaultRowHeight="15" x14ac:dyDescent="0.25"/>
  <cols>
    <col min="1" max="16" width="14.7109375" style="9" customWidth="1"/>
    <col min="17" max="16384" width="9.140625" style="9"/>
  </cols>
  <sheetData>
    <row r="1" spans="1:16" s="6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6" customFormat="1" x14ac:dyDescent="0.2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6" customFormat="1" ht="14.25" x14ac:dyDescent="0.2">
      <c r="A3" s="112" t="s">
        <v>27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6" customFormat="1" ht="18.600000000000001" customHeight="1" x14ac:dyDescent="0.25">
      <c r="A4" s="8" t="s">
        <v>28</v>
      </c>
      <c r="B4" s="8"/>
      <c r="P4" s="9"/>
    </row>
    <row r="5" spans="1:16" s="6" customFormat="1" ht="18.600000000000001" customHeight="1" x14ac:dyDescent="0.25">
      <c r="A5" s="10" t="s">
        <v>29</v>
      </c>
      <c r="B5" s="11">
        <v>2009</v>
      </c>
      <c r="C5" s="11">
        <v>2010</v>
      </c>
      <c r="D5" s="11">
        <v>2011</v>
      </c>
      <c r="E5" s="11">
        <v>2012</v>
      </c>
      <c r="F5" s="11">
        <v>2013</v>
      </c>
      <c r="G5" s="11">
        <v>2014</v>
      </c>
      <c r="H5" s="11">
        <v>2015</v>
      </c>
      <c r="I5" s="11">
        <v>2016</v>
      </c>
      <c r="J5" s="11">
        <v>2017</v>
      </c>
      <c r="K5" s="11">
        <v>2018</v>
      </c>
      <c r="L5" s="11">
        <v>2019</v>
      </c>
      <c r="M5" s="11">
        <v>2020</v>
      </c>
      <c r="N5" s="11">
        <v>2021</v>
      </c>
      <c r="O5" s="11">
        <v>2022</v>
      </c>
      <c r="P5" s="12" t="s">
        <v>30</v>
      </c>
    </row>
    <row r="6" spans="1:16" s="6" customFormat="1" ht="18.600000000000001" customHeight="1" x14ac:dyDescent="0.2">
      <c r="A6" s="13" t="s">
        <v>31</v>
      </c>
      <c r="B6" s="14" t="s">
        <v>32</v>
      </c>
      <c r="C6" s="15">
        <v>2233483415.3594103</v>
      </c>
      <c r="D6" s="15">
        <v>2184929927.078733</v>
      </c>
      <c r="E6" s="16">
        <v>2203191014.3230443</v>
      </c>
      <c r="F6" s="16">
        <v>2216289371.8509288</v>
      </c>
      <c r="G6" s="16">
        <v>2357037827.1904774</v>
      </c>
      <c r="H6" s="16">
        <v>2333906345.6537232</v>
      </c>
      <c r="I6" s="16">
        <v>2284719903.7551908</v>
      </c>
      <c r="J6" s="16">
        <v>2294639541.9027171</v>
      </c>
      <c r="K6" s="16">
        <v>2580245100</v>
      </c>
      <c r="L6" s="16">
        <v>3076563478.4047318</v>
      </c>
      <c r="M6" s="16">
        <v>2460766136.1731334</v>
      </c>
      <c r="N6" s="16">
        <v>2964130099.4093137</v>
      </c>
      <c r="O6" s="16">
        <v>3311368730.1982369</v>
      </c>
      <c r="P6" s="17" t="s">
        <v>33</v>
      </c>
    </row>
    <row r="7" spans="1:16" s="6" customFormat="1" ht="18.600000000000001" customHeight="1" x14ac:dyDescent="0.2">
      <c r="A7" s="13" t="s">
        <v>34</v>
      </c>
      <c r="B7" s="14" t="s">
        <v>32</v>
      </c>
      <c r="C7" s="15">
        <v>2151164616.7197452</v>
      </c>
      <c r="D7" s="15">
        <v>2129729041.4888654</v>
      </c>
      <c r="E7" s="15">
        <v>2147714384.9059482</v>
      </c>
      <c r="F7" s="15">
        <v>2215704159.1323872</v>
      </c>
      <c r="G7" s="16">
        <v>2395643110.5372167</v>
      </c>
      <c r="H7" s="15">
        <v>2342183438.9885306</v>
      </c>
      <c r="I7" s="15">
        <v>2239004330.5337095</v>
      </c>
      <c r="J7" s="15">
        <v>2300008724.3091617</v>
      </c>
      <c r="K7" s="15">
        <v>2647652606</v>
      </c>
      <c r="L7" s="15">
        <v>2962399729.0742555</v>
      </c>
      <c r="M7" s="15">
        <v>2691578193.9596272</v>
      </c>
      <c r="N7" s="18">
        <v>3000725617.8623891</v>
      </c>
      <c r="O7" s="18" t="s">
        <v>32</v>
      </c>
      <c r="P7" s="17" t="s">
        <v>35</v>
      </c>
    </row>
    <row r="8" spans="1:16" s="6" customFormat="1" ht="18.600000000000001" customHeight="1" x14ac:dyDescent="0.2">
      <c r="A8" s="13" t="s">
        <v>36</v>
      </c>
      <c r="B8" s="14" t="s">
        <v>32</v>
      </c>
      <c r="C8" s="15">
        <v>2063862647.1613276</v>
      </c>
      <c r="D8" s="15">
        <v>2089732073.1388152</v>
      </c>
      <c r="E8" s="18">
        <v>2143543640.0936975</v>
      </c>
      <c r="F8" s="18">
        <v>2171455647.2129812</v>
      </c>
      <c r="G8" s="16">
        <v>2296973920.3504834</v>
      </c>
      <c r="H8" s="15">
        <v>2322054950.9057074</v>
      </c>
      <c r="I8" s="18">
        <v>2234793350.7053113</v>
      </c>
      <c r="J8" s="18">
        <v>2298688502.4284501</v>
      </c>
      <c r="K8" s="18">
        <v>1719474082</v>
      </c>
      <c r="L8" s="18">
        <v>2477039021.4250603</v>
      </c>
      <c r="M8" s="18">
        <v>2274460560.8777041</v>
      </c>
      <c r="N8" s="18">
        <v>2723699742.6922846</v>
      </c>
      <c r="O8" s="18" t="s">
        <v>32</v>
      </c>
      <c r="P8" s="17" t="s">
        <v>37</v>
      </c>
    </row>
    <row r="9" spans="1:16" s="6" customFormat="1" ht="18.600000000000001" customHeight="1" x14ac:dyDescent="0.2">
      <c r="A9" s="13" t="s">
        <v>38</v>
      </c>
      <c r="B9" s="14" t="s">
        <v>32</v>
      </c>
      <c r="C9" s="15">
        <v>2144277709.6132584</v>
      </c>
      <c r="D9" s="15">
        <v>2176249655.0158057</v>
      </c>
      <c r="E9" s="18">
        <v>2247788147.1592698</v>
      </c>
      <c r="F9" s="18">
        <v>2257419576.2047453</v>
      </c>
      <c r="G9" s="16">
        <v>2403581565.532146</v>
      </c>
      <c r="H9" s="15">
        <v>2419206005.1111288</v>
      </c>
      <c r="I9" s="15">
        <v>2366115514.7901621</v>
      </c>
      <c r="J9" s="15">
        <v>2443850867</v>
      </c>
      <c r="K9" s="15">
        <v>1897429181</v>
      </c>
      <c r="L9" s="15">
        <v>2559959983</v>
      </c>
      <c r="M9" s="15">
        <v>2562958946.2187028</v>
      </c>
      <c r="N9" s="15">
        <v>2792874541.1187997</v>
      </c>
      <c r="O9" s="15" t="s">
        <v>32</v>
      </c>
      <c r="P9" s="17" t="s">
        <v>39</v>
      </c>
    </row>
    <row r="10" spans="1:16" s="6" customFormat="1" ht="18.600000000000001" customHeight="1" x14ac:dyDescent="0.2">
      <c r="A10" s="13" t="s">
        <v>40</v>
      </c>
      <c r="B10" s="14" t="s">
        <v>32</v>
      </c>
      <c r="C10" s="15">
        <v>2215480047.6157508</v>
      </c>
      <c r="D10" s="15">
        <v>2254541064.3820062</v>
      </c>
      <c r="E10" s="18">
        <v>2350025077.7722478</v>
      </c>
      <c r="F10" s="18">
        <v>2392846680.0987539</v>
      </c>
      <c r="G10" s="16">
        <v>2541859895.588623</v>
      </c>
      <c r="H10" s="15">
        <v>2516654043.4196973</v>
      </c>
      <c r="I10" s="15">
        <v>2470334688.280467</v>
      </c>
      <c r="J10" s="15">
        <v>2639622187</v>
      </c>
      <c r="K10" s="15">
        <v>2743780264</v>
      </c>
      <c r="L10" s="15">
        <v>2703576850.6429043</v>
      </c>
      <c r="M10" s="15">
        <v>2675607010.3462114</v>
      </c>
      <c r="N10" s="15">
        <v>2795753240.6380682</v>
      </c>
      <c r="O10" s="15" t="s">
        <v>32</v>
      </c>
      <c r="P10" s="17" t="s">
        <v>41</v>
      </c>
    </row>
    <row r="11" spans="1:16" s="6" customFormat="1" ht="18.600000000000001" customHeight="1" x14ac:dyDescent="0.2">
      <c r="A11" s="13" t="s">
        <v>42</v>
      </c>
      <c r="B11" s="14" t="s">
        <v>32</v>
      </c>
      <c r="C11" s="15">
        <v>2475099847.1038885</v>
      </c>
      <c r="D11" s="15">
        <v>2514463497.8371515</v>
      </c>
      <c r="E11" s="18">
        <v>2585257281.1850061</v>
      </c>
      <c r="F11" s="18">
        <v>2650271494.7183838</v>
      </c>
      <c r="G11" s="16">
        <v>2805880610.2992373</v>
      </c>
      <c r="H11" s="18">
        <v>2748576121.5855188</v>
      </c>
      <c r="I11" s="18">
        <v>2742455301.6450009</v>
      </c>
      <c r="J11" s="18">
        <v>3032549785</v>
      </c>
      <c r="K11" s="18">
        <v>3351326249.2236071</v>
      </c>
      <c r="L11" s="18">
        <v>2996565645.2635593</v>
      </c>
      <c r="M11" s="18">
        <v>2908661627.4983721</v>
      </c>
      <c r="N11" s="18">
        <v>3057094468.4726658</v>
      </c>
      <c r="O11" s="18" t="s">
        <v>32</v>
      </c>
      <c r="P11" s="17" t="s">
        <v>43</v>
      </c>
    </row>
    <row r="12" spans="1:16" s="6" customFormat="1" ht="18.600000000000001" customHeight="1" x14ac:dyDescent="0.2">
      <c r="A12" s="13" t="s">
        <v>44</v>
      </c>
      <c r="B12" s="15">
        <v>2101520513.3331194</v>
      </c>
      <c r="C12" s="15">
        <v>2040085878.8222311</v>
      </c>
      <c r="D12" s="15">
        <v>2127534060.3729239</v>
      </c>
      <c r="E12" s="18">
        <v>2159770512.9180923</v>
      </c>
      <c r="F12" s="18">
        <v>2189301323.8639765</v>
      </c>
      <c r="G12" s="18">
        <v>2362821243.3854389</v>
      </c>
      <c r="H12" s="18">
        <v>2291926046.9326243</v>
      </c>
      <c r="I12" s="18">
        <v>2206859833.1253338</v>
      </c>
      <c r="J12" s="18">
        <v>2371793459</v>
      </c>
      <c r="K12" s="18">
        <v>2757527857.9577012</v>
      </c>
      <c r="L12" s="18">
        <v>2687489741.6372824</v>
      </c>
      <c r="M12" s="18">
        <v>2466685538.2332563</v>
      </c>
      <c r="N12" s="18">
        <v>2822534463.6642051</v>
      </c>
      <c r="O12" s="18" t="s">
        <v>32</v>
      </c>
      <c r="P12" s="17" t="s">
        <v>45</v>
      </c>
    </row>
    <row r="13" spans="1:16" s="6" customFormat="1" ht="18.600000000000001" customHeight="1" x14ac:dyDescent="0.2">
      <c r="A13" s="13" t="s">
        <v>46</v>
      </c>
      <c r="B13" s="15">
        <v>1968851934.4546015</v>
      </c>
      <c r="C13" s="15">
        <v>1963926969.5921311</v>
      </c>
      <c r="D13" s="15">
        <v>2060254929.8955002</v>
      </c>
      <c r="E13" s="18">
        <v>2127035235.483773</v>
      </c>
      <c r="F13" s="18">
        <v>2088221458.8014481</v>
      </c>
      <c r="G13" s="18">
        <v>2253641934.4800296</v>
      </c>
      <c r="H13" s="18">
        <v>2246955348.3701844</v>
      </c>
      <c r="I13" s="18">
        <v>2229436884.2451191</v>
      </c>
      <c r="J13" s="18">
        <v>2315715526</v>
      </c>
      <c r="K13" s="18">
        <v>2654370480</v>
      </c>
      <c r="L13" s="18">
        <v>2719374926.1941719</v>
      </c>
      <c r="M13" s="18">
        <v>2287729434.0006142</v>
      </c>
      <c r="N13" s="18">
        <v>2585338575.2762647</v>
      </c>
      <c r="O13" s="18" t="s">
        <v>32</v>
      </c>
      <c r="P13" s="17" t="s">
        <v>47</v>
      </c>
    </row>
    <row r="14" spans="1:16" s="6" customFormat="1" ht="18.600000000000001" customHeight="1" x14ac:dyDescent="0.2">
      <c r="A14" s="13" t="s">
        <v>48</v>
      </c>
      <c r="B14" s="15">
        <v>2087108449.1301782</v>
      </c>
      <c r="C14" s="15">
        <v>2147250055.8580053</v>
      </c>
      <c r="D14" s="15">
        <v>2211531190.5493317</v>
      </c>
      <c r="E14" s="18">
        <v>2289539366.7164302</v>
      </c>
      <c r="F14" s="18">
        <v>2231856254.5676041</v>
      </c>
      <c r="G14" s="18">
        <v>2450921317.7562323</v>
      </c>
      <c r="H14" s="18">
        <v>2386062307.3640461</v>
      </c>
      <c r="I14" s="18">
        <v>2332426903.8848257</v>
      </c>
      <c r="J14" s="18">
        <v>2506902588</v>
      </c>
      <c r="K14" s="18">
        <v>2773103888</v>
      </c>
      <c r="L14" s="18">
        <v>2590950118.5090194</v>
      </c>
      <c r="M14" s="18">
        <v>2053647173.5308704</v>
      </c>
      <c r="N14" s="18">
        <v>3010916734.3753133</v>
      </c>
      <c r="O14" s="18" t="s">
        <v>32</v>
      </c>
      <c r="P14" s="17" t="s">
        <v>49</v>
      </c>
    </row>
    <row r="15" spans="1:16" s="6" customFormat="1" ht="18.600000000000001" customHeight="1" x14ac:dyDescent="0.2">
      <c r="A15" s="13" t="s">
        <v>50</v>
      </c>
      <c r="B15" s="15">
        <v>2043730088.2945538</v>
      </c>
      <c r="C15" s="15">
        <v>2053589175.782356</v>
      </c>
      <c r="D15" s="15">
        <v>2106408086.8742044</v>
      </c>
      <c r="E15" s="18">
        <v>2187467919.024837</v>
      </c>
      <c r="F15" s="18">
        <v>2196805755.5366116</v>
      </c>
      <c r="G15" s="18">
        <v>2347668905.1697721</v>
      </c>
      <c r="H15" s="18">
        <v>2347186982.5898676</v>
      </c>
      <c r="I15" s="18">
        <v>2313869300.1071324</v>
      </c>
      <c r="J15" s="18">
        <v>2147205873</v>
      </c>
      <c r="K15" s="18">
        <v>2607311201</v>
      </c>
      <c r="L15" s="18">
        <v>2300097588.2251053</v>
      </c>
      <c r="M15" s="18">
        <v>1571195776.8028388</v>
      </c>
      <c r="N15" s="18">
        <v>2949387670.4036403</v>
      </c>
      <c r="O15" s="18" t="s">
        <v>32</v>
      </c>
      <c r="P15" s="17" t="s">
        <v>51</v>
      </c>
    </row>
    <row r="16" spans="1:16" s="6" customFormat="1" ht="18.600000000000001" customHeight="1" x14ac:dyDescent="0.2">
      <c r="A16" s="13" t="s">
        <v>52</v>
      </c>
      <c r="B16" s="15">
        <v>2184431220.0201645</v>
      </c>
      <c r="C16" s="15">
        <v>2121411750.6635733</v>
      </c>
      <c r="D16" s="15">
        <v>2124375172.5550845</v>
      </c>
      <c r="E16" s="18">
        <v>2273005220.2520232</v>
      </c>
      <c r="F16" s="18">
        <v>2258138211.4190083</v>
      </c>
      <c r="G16" s="18">
        <v>2381600300.3617821</v>
      </c>
      <c r="H16" s="18">
        <v>2393106752.4584923</v>
      </c>
      <c r="I16" s="18">
        <v>2325790753.0169153</v>
      </c>
      <c r="J16" s="18">
        <v>2576165291</v>
      </c>
      <c r="K16" s="18">
        <v>2970227299</v>
      </c>
      <c r="L16" s="18">
        <v>2355204012.7186537</v>
      </c>
      <c r="M16" s="18">
        <v>2048466733.8744302</v>
      </c>
      <c r="N16" s="18">
        <v>3347085538.724956</v>
      </c>
      <c r="O16" s="18" t="s">
        <v>32</v>
      </c>
      <c r="P16" s="17" t="s">
        <v>53</v>
      </c>
    </row>
    <row r="17" spans="1:16" s="6" customFormat="1" ht="18.600000000000001" customHeight="1" x14ac:dyDescent="0.2">
      <c r="A17" s="13" t="s">
        <v>54</v>
      </c>
      <c r="B17" s="15">
        <v>2188646367.4487243</v>
      </c>
      <c r="C17" s="15">
        <v>2130050640.1755707</v>
      </c>
      <c r="D17" s="19">
        <v>2194334901.5051599</v>
      </c>
      <c r="E17" s="20">
        <v>2225739575.2087693</v>
      </c>
      <c r="F17" s="20">
        <v>2298571772.0982585</v>
      </c>
      <c r="G17" s="20">
        <v>2332904189.0432644</v>
      </c>
      <c r="H17" s="20">
        <v>2377342465.9902377</v>
      </c>
      <c r="I17" s="20">
        <v>2289245361.400435</v>
      </c>
      <c r="J17" s="20">
        <v>2600410001</v>
      </c>
      <c r="K17" s="20">
        <v>2926275000</v>
      </c>
      <c r="L17" s="20">
        <v>2393641680.7710199</v>
      </c>
      <c r="M17" s="20">
        <v>2934722167.3561821</v>
      </c>
      <c r="N17" s="20">
        <v>3331195057.3067331</v>
      </c>
      <c r="O17" s="20" t="s">
        <v>32</v>
      </c>
      <c r="P17" s="21" t="s">
        <v>55</v>
      </c>
    </row>
    <row r="18" spans="1:16" s="6" customFormat="1" ht="18.600000000000001" customHeight="1" x14ac:dyDescent="0.2">
      <c r="A18" s="22" t="s">
        <v>56</v>
      </c>
      <c r="B18" s="23" t="s">
        <v>57</v>
      </c>
      <c r="C18" s="24">
        <v>25739682754</v>
      </c>
      <c r="D18" s="24">
        <v>26174083601</v>
      </c>
      <c r="E18" s="24">
        <v>26940077375</v>
      </c>
      <c r="F18" s="24">
        <v>27166881706</v>
      </c>
      <c r="G18" s="24">
        <v>28930534820</v>
      </c>
      <c r="H18" s="24">
        <v>28725160809</v>
      </c>
      <c r="I18" s="24">
        <v>28035052125</v>
      </c>
      <c r="J18" s="24">
        <v>29527552346</v>
      </c>
      <c r="K18" s="24">
        <v>31628723208</v>
      </c>
      <c r="L18" s="24">
        <v>31822862776</v>
      </c>
      <c r="M18" s="24">
        <v>28936479299</v>
      </c>
      <c r="N18" s="24">
        <v>35380735750</v>
      </c>
      <c r="O18" s="15" t="s">
        <v>32</v>
      </c>
      <c r="P18" s="46" t="s">
        <v>56</v>
      </c>
    </row>
    <row r="19" spans="1:16" s="6" customFormat="1" ht="18.600000000000001" customHeight="1" x14ac:dyDescent="0.2">
      <c r="A19" s="13" t="s">
        <v>58</v>
      </c>
      <c r="B19" s="36" t="s">
        <v>57</v>
      </c>
      <c r="C19" s="36" t="s">
        <v>57</v>
      </c>
      <c r="D19" s="16">
        <v>434400847</v>
      </c>
      <c r="E19" s="16">
        <v>765993774</v>
      </c>
      <c r="F19" s="16">
        <v>226804331</v>
      </c>
      <c r="G19" s="16">
        <v>1763653114</v>
      </c>
      <c r="H19" s="16">
        <v>-205374011</v>
      </c>
      <c r="I19" s="16">
        <v>-690108684</v>
      </c>
      <c r="J19" s="16">
        <v>1492500221</v>
      </c>
      <c r="K19" s="16">
        <v>2101170862</v>
      </c>
      <c r="L19" s="16">
        <v>194139568</v>
      </c>
      <c r="M19" s="16">
        <v>-2886383477</v>
      </c>
      <c r="N19" s="16">
        <v>6444256451</v>
      </c>
      <c r="O19" s="15" t="s">
        <v>32</v>
      </c>
      <c r="P19" s="17" t="s">
        <v>59</v>
      </c>
    </row>
    <row r="20" spans="1:16" s="6" customFormat="1" ht="18.600000000000001" customHeight="1" x14ac:dyDescent="0.2">
      <c r="A20" s="25" t="s">
        <v>60</v>
      </c>
      <c r="B20" s="26" t="s">
        <v>57</v>
      </c>
      <c r="C20" s="26" t="s">
        <v>57</v>
      </c>
      <c r="D20" s="27">
        <v>1.6876697788067849</v>
      </c>
      <c r="E20" s="27">
        <v>2.9265352158145266</v>
      </c>
      <c r="F20" s="27">
        <v>0.84188448252368842</v>
      </c>
      <c r="G20" s="27">
        <v>6.4919232655637638</v>
      </c>
      <c r="H20" s="27">
        <v>-0.70988667260317173</v>
      </c>
      <c r="I20" s="27">
        <v>-2.4024536836840933</v>
      </c>
      <c r="J20" s="27">
        <v>5.3236934047612374</v>
      </c>
      <c r="K20" s="27">
        <v>7.1159669361644156</v>
      </c>
      <c r="L20" s="27">
        <v>0.6138077933885594</v>
      </c>
      <c r="M20" s="27">
        <v>-9.0701565642197259</v>
      </c>
      <c r="N20" s="27">
        <v>22.270354262561249</v>
      </c>
      <c r="O20" s="26" t="s">
        <v>32</v>
      </c>
      <c r="P20" s="21" t="s">
        <v>61</v>
      </c>
    </row>
    <row r="21" spans="1:16" s="6" customFormat="1" ht="18.600000000000001" customHeight="1" x14ac:dyDescent="0.2">
      <c r="A21" s="22" t="s">
        <v>76</v>
      </c>
      <c r="B21" s="23" t="s">
        <v>57</v>
      </c>
      <c r="C21" s="16">
        <v>25739682754</v>
      </c>
      <c r="D21" s="16">
        <v>26174083601</v>
      </c>
      <c r="E21" s="16">
        <v>26940077375</v>
      </c>
      <c r="F21" s="16">
        <v>27166881706</v>
      </c>
      <c r="G21" s="16">
        <v>28930534820</v>
      </c>
      <c r="H21" s="16">
        <v>28725160809</v>
      </c>
      <c r="I21" s="16">
        <v>28035052125</v>
      </c>
      <c r="J21" s="16">
        <v>29527552346</v>
      </c>
      <c r="K21" s="16">
        <v>31628723208</v>
      </c>
      <c r="L21" s="16">
        <v>31822862776</v>
      </c>
      <c r="M21" s="16">
        <v>28936479299</v>
      </c>
      <c r="N21" s="16">
        <v>35380735750</v>
      </c>
      <c r="O21" s="15" t="s">
        <v>32</v>
      </c>
      <c r="P21" s="28" t="s">
        <v>76</v>
      </c>
    </row>
    <row r="22" spans="1:16" s="6" customFormat="1" ht="18.600000000000001" customHeight="1" x14ac:dyDescent="0.2">
      <c r="A22" s="13" t="s">
        <v>58</v>
      </c>
      <c r="B22" s="36" t="s">
        <v>57</v>
      </c>
      <c r="C22" s="36" t="s">
        <v>57</v>
      </c>
      <c r="D22" s="16">
        <v>434400847</v>
      </c>
      <c r="E22" s="16">
        <v>765993774</v>
      </c>
      <c r="F22" s="16">
        <v>226804331</v>
      </c>
      <c r="G22" s="16">
        <v>1763653114</v>
      </c>
      <c r="H22" s="16">
        <v>-205374011</v>
      </c>
      <c r="I22" s="16">
        <v>-690108684</v>
      </c>
      <c r="J22" s="16">
        <v>1492500221</v>
      </c>
      <c r="K22" s="16">
        <v>2101170862</v>
      </c>
      <c r="L22" s="16">
        <v>194139568</v>
      </c>
      <c r="M22" s="16">
        <v>-2886383477</v>
      </c>
      <c r="N22" s="16">
        <v>6444256451</v>
      </c>
      <c r="O22" s="15" t="s">
        <v>32</v>
      </c>
      <c r="P22" s="47" t="s">
        <v>59</v>
      </c>
    </row>
    <row r="23" spans="1:16" s="6" customFormat="1" ht="18.600000000000001" customHeight="1" x14ac:dyDescent="0.2">
      <c r="A23" s="25" t="s">
        <v>60</v>
      </c>
      <c r="B23" s="26" t="s">
        <v>57</v>
      </c>
      <c r="C23" s="26" t="s">
        <v>57</v>
      </c>
      <c r="D23" s="29">
        <v>1.6876697788067849</v>
      </c>
      <c r="E23" s="29">
        <v>2.9265352158145266</v>
      </c>
      <c r="F23" s="29">
        <v>0.84188448252368842</v>
      </c>
      <c r="G23" s="29">
        <v>6.4919232655637638</v>
      </c>
      <c r="H23" s="29">
        <v>-0.70988667260317173</v>
      </c>
      <c r="I23" s="29">
        <v>-2.4024536836840933</v>
      </c>
      <c r="J23" s="29">
        <v>5.3236934047612374</v>
      </c>
      <c r="K23" s="29">
        <v>7.1159669361644156</v>
      </c>
      <c r="L23" s="29">
        <v>0.6138077933885594</v>
      </c>
      <c r="M23" s="29">
        <v>-9.0701565642197259</v>
      </c>
      <c r="N23" s="29">
        <v>22.270354262561249</v>
      </c>
      <c r="O23" s="34" t="s">
        <v>32</v>
      </c>
      <c r="P23" s="30" t="s">
        <v>61</v>
      </c>
    </row>
    <row r="24" spans="1:16" s="6" customFormat="1" ht="18.600000000000001" customHeight="1" x14ac:dyDescent="0.2">
      <c r="A24" s="22" t="s">
        <v>77</v>
      </c>
      <c r="B24" s="16">
        <v>14807771988.040752</v>
      </c>
      <c r="C24" s="16">
        <v>14641244397.972601</v>
      </c>
      <c r="D24" s="16">
        <v>15027629356.075249</v>
      </c>
      <c r="E24" s="16">
        <v>15478847201.454855</v>
      </c>
      <c r="F24" s="16">
        <v>15619932603.477385</v>
      </c>
      <c r="G24" s="16">
        <v>16463464235.850243</v>
      </c>
      <c r="H24" s="16">
        <v>16327299807.460644</v>
      </c>
      <c r="I24" s="16">
        <v>15992268577.682478</v>
      </c>
      <c r="J24" s="16">
        <v>17098437838</v>
      </c>
      <c r="K24" s="16">
        <v>19765379204.362434</v>
      </c>
      <c r="L24" s="16">
        <v>17507524204.228386</v>
      </c>
      <c r="M24" s="16">
        <v>16326576923.207504</v>
      </c>
      <c r="N24" s="16">
        <v>21357826769.949352</v>
      </c>
      <c r="O24" s="15" t="s">
        <v>32</v>
      </c>
      <c r="P24" s="28" t="s">
        <v>78</v>
      </c>
    </row>
    <row r="25" spans="1:16" s="6" customFormat="1" ht="18.600000000000001" customHeight="1" x14ac:dyDescent="0.2">
      <c r="A25" s="13" t="s">
        <v>58</v>
      </c>
      <c r="B25" s="36" t="s">
        <v>57</v>
      </c>
      <c r="C25" s="16">
        <v>-166527590.06815147</v>
      </c>
      <c r="D25" s="16">
        <v>386384958.10264778</v>
      </c>
      <c r="E25" s="16">
        <v>451217845.37960625</v>
      </c>
      <c r="F25" s="16">
        <v>141085402.0225296</v>
      </c>
      <c r="G25" s="16">
        <v>843531632.37285805</v>
      </c>
      <c r="H25" s="16">
        <v>-136164428.38959885</v>
      </c>
      <c r="I25" s="16">
        <v>-335031229.77816582</v>
      </c>
      <c r="J25" s="16">
        <v>1106169260.317522</v>
      </c>
      <c r="K25" s="16">
        <v>2666941366.3624344</v>
      </c>
      <c r="L25" s="16">
        <v>-2257855000.1340485</v>
      </c>
      <c r="M25" s="16">
        <v>-1180947281.0208817</v>
      </c>
      <c r="N25" s="16">
        <v>5031249846.741848</v>
      </c>
      <c r="O25" s="15" t="s">
        <v>32</v>
      </c>
      <c r="P25" s="47" t="s">
        <v>59</v>
      </c>
    </row>
    <row r="26" spans="1:16" s="6" customFormat="1" ht="14.25" x14ac:dyDescent="0.2">
      <c r="A26" s="25" t="s">
        <v>60</v>
      </c>
      <c r="B26" s="26" t="s">
        <v>57</v>
      </c>
      <c r="C26" s="29">
        <v>-1.1245958554915936</v>
      </c>
      <c r="D26" s="29">
        <v>2.639017200997964</v>
      </c>
      <c r="E26" s="29">
        <v>3.0025883303888614</v>
      </c>
      <c r="F26" s="29">
        <v>0.91147228334464725</v>
      </c>
      <c r="G26" s="29">
        <v>5.4003538541841527</v>
      </c>
      <c r="H26" s="29">
        <v>-0.82707033245829342</v>
      </c>
      <c r="I26" s="29">
        <v>-2.0519696075224618</v>
      </c>
      <c r="J26" s="29">
        <v>6.916900219279726</v>
      </c>
      <c r="K26" s="29">
        <v>15.597573249851845</v>
      </c>
      <c r="L26" s="29">
        <v>-11.42328197596996</v>
      </c>
      <c r="M26" s="29">
        <v>-6.7453699749029123</v>
      </c>
      <c r="N26" s="29">
        <v>30.816317899376383</v>
      </c>
      <c r="O26" s="34" t="s">
        <v>32</v>
      </c>
      <c r="P26" s="30" t="s">
        <v>61</v>
      </c>
    </row>
    <row r="27" spans="1:16" s="6" customFormat="1" x14ac:dyDescent="0.25">
      <c r="A27" s="31" t="s">
        <v>79</v>
      </c>
      <c r="B27" s="31"/>
      <c r="K27" s="32" t="s">
        <v>80</v>
      </c>
      <c r="P27" s="9"/>
    </row>
    <row r="28" spans="1:16" s="6" customFormat="1" x14ac:dyDescent="0.25">
      <c r="A28" s="31" t="s">
        <v>81</v>
      </c>
      <c r="B28" s="8"/>
      <c r="K28" s="32" t="s">
        <v>82</v>
      </c>
      <c r="P28" s="9"/>
    </row>
    <row r="29" spans="1:16" s="6" customFormat="1" ht="14.25" x14ac:dyDescent="0.2">
      <c r="A29" s="113" t="s">
        <v>62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s="6" customFormat="1" ht="18.600000000000001" customHeight="1" x14ac:dyDescent="0.25">
      <c r="A30" s="31" t="s">
        <v>28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9"/>
    </row>
    <row r="31" spans="1:16" s="6" customFormat="1" ht="18.600000000000001" customHeight="1" x14ac:dyDescent="0.2">
      <c r="A31" s="10" t="s">
        <v>29</v>
      </c>
      <c r="B31" s="10"/>
      <c r="C31" s="33">
        <v>2010</v>
      </c>
      <c r="D31" s="33">
        <v>2011</v>
      </c>
      <c r="E31" s="33">
        <v>2012</v>
      </c>
      <c r="F31" s="33">
        <v>2013</v>
      </c>
      <c r="G31" s="33">
        <v>2014</v>
      </c>
      <c r="H31" s="33">
        <v>2015</v>
      </c>
      <c r="I31" s="33">
        <v>2016</v>
      </c>
      <c r="J31" s="33">
        <v>2017</v>
      </c>
      <c r="K31" s="33">
        <v>2018</v>
      </c>
      <c r="L31" s="33">
        <v>2019</v>
      </c>
      <c r="M31" s="33">
        <v>2020</v>
      </c>
      <c r="N31" s="33">
        <v>2021</v>
      </c>
      <c r="O31" s="33">
        <v>2022</v>
      </c>
      <c r="P31" s="43" t="s">
        <v>30</v>
      </c>
    </row>
    <row r="32" spans="1:16" s="6" customFormat="1" ht="18.600000000000001" customHeight="1" x14ac:dyDescent="0.2">
      <c r="A32" s="13" t="s">
        <v>31</v>
      </c>
      <c r="B32" s="13"/>
      <c r="C32" s="38" t="s">
        <v>57</v>
      </c>
      <c r="D32" s="39">
        <v>-2.173890701259769</v>
      </c>
      <c r="E32" s="39">
        <v>0.8357745032458106</v>
      </c>
      <c r="F32" s="39">
        <v>0.59451756305883008</v>
      </c>
      <c r="G32" s="39">
        <v>6.3506353063455272</v>
      </c>
      <c r="H32" s="39">
        <v>-0.98137930880499291</v>
      </c>
      <c r="I32" s="39">
        <v>-2.1074728208408615</v>
      </c>
      <c r="J32" s="39">
        <v>0.43417305251388744</v>
      </c>
      <c r="K32" s="39">
        <v>12.446641526122161</v>
      </c>
      <c r="L32" s="39">
        <v>19.235319094481827</v>
      </c>
      <c r="M32" s="39">
        <v>-20.015752853924642</v>
      </c>
      <c r="N32" s="39">
        <v>20.455579091273908</v>
      </c>
      <c r="O32" s="39">
        <v>11.714689272853454</v>
      </c>
      <c r="P32" s="44" t="s">
        <v>33</v>
      </c>
    </row>
    <row r="33" spans="1:16" s="6" customFormat="1" ht="18.600000000000001" customHeight="1" x14ac:dyDescent="0.2">
      <c r="A33" s="13" t="s">
        <v>34</v>
      </c>
      <c r="B33" s="13"/>
      <c r="C33" s="38" t="s">
        <v>57</v>
      </c>
      <c r="D33" s="39">
        <v>-0.99646373244862751</v>
      </c>
      <c r="E33" s="39">
        <v>0.84448974807187072</v>
      </c>
      <c r="F33" s="39">
        <v>3.1656804416950615</v>
      </c>
      <c r="G33" s="39">
        <v>8.1210729628854867</v>
      </c>
      <c r="H33" s="39">
        <v>-2.2315373819056812</v>
      </c>
      <c r="I33" s="39">
        <v>-4.4052530957771143</v>
      </c>
      <c r="J33" s="39">
        <v>2.7246215178561344</v>
      </c>
      <c r="K33" s="39">
        <v>15.114894044380542</v>
      </c>
      <c r="L33" s="39">
        <v>11.887780230721685</v>
      </c>
      <c r="M33" s="39">
        <v>-9.141964619314205</v>
      </c>
      <c r="N33" s="39">
        <v>11.485730735839029</v>
      </c>
      <c r="O33" s="38" t="s">
        <v>32</v>
      </c>
      <c r="P33" s="44" t="s">
        <v>35</v>
      </c>
    </row>
    <row r="34" spans="1:16" s="6" customFormat="1" ht="18.600000000000001" customHeight="1" x14ac:dyDescent="0.2">
      <c r="A34" s="13" t="s">
        <v>36</v>
      </c>
      <c r="B34" s="13"/>
      <c r="C34" s="38" t="s">
        <v>57</v>
      </c>
      <c r="D34" s="39">
        <v>1.2534470747396305</v>
      </c>
      <c r="E34" s="39">
        <v>2.5750462294458853</v>
      </c>
      <c r="F34" s="39">
        <v>1.3021431706453896</v>
      </c>
      <c r="G34" s="39">
        <v>5.7803747130917609</v>
      </c>
      <c r="H34" s="39">
        <v>1.0919162091051062</v>
      </c>
      <c r="I34" s="39">
        <v>-3.7579472512638024</v>
      </c>
      <c r="J34" s="39">
        <v>2.8591078321838213</v>
      </c>
      <c r="K34" s="39">
        <v>-25.197603756078252</v>
      </c>
      <c r="L34" s="39">
        <v>44.057944656188205</v>
      </c>
      <c r="M34" s="39">
        <v>-8.1782506773272843</v>
      </c>
      <c r="N34" s="39">
        <v>19.751460611883331</v>
      </c>
      <c r="O34" s="38" t="s">
        <v>32</v>
      </c>
      <c r="P34" s="44" t="s">
        <v>37</v>
      </c>
    </row>
    <row r="35" spans="1:16" s="6" customFormat="1" ht="18.600000000000001" customHeight="1" x14ac:dyDescent="0.2">
      <c r="A35" s="13" t="s">
        <v>38</v>
      </c>
      <c r="B35" s="13"/>
      <c r="C35" s="38" t="s">
        <v>57</v>
      </c>
      <c r="D35" s="39">
        <v>1.4910356647933358</v>
      </c>
      <c r="E35" s="39">
        <v>3.2872373800764376</v>
      </c>
      <c r="F35" s="39">
        <v>0.42848473320973673</v>
      </c>
      <c r="G35" s="39">
        <v>6.4747373890118141</v>
      </c>
      <c r="H35" s="39">
        <v>0.65004823647512144</v>
      </c>
      <c r="I35" s="39">
        <v>-2.1945419368503907</v>
      </c>
      <c r="J35" s="39">
        <v>3.2853574444666043</v>
      </c>
      <c r="K35" s="39">
        <v>-22.359043809852903</v>
      </c>
      <c r="L35" s="39">
        <v>34.917287487421646</v>
      </c>
      <c r="M35" s="39">
        <v>0.11714883195901868</v>
      </c>
      <c r="N35" s="39">
        <v>8.9707092358738745</v>
      </c>
      <c r="O35" s="38" t="s">
        <v>32</v>
      </c>
      <c r="P35" s="44" t="s">
        <v>39</v>
      </c>
    </row>
    <row r="36" spans="1:16" s="6" customFormat="1" ht="18.600000000000001" customHeight="1" x14ac:dyDescent="0.2">
      <c r="A36" s="13" t="s">
        <v>40</v>
      </c>
      <c r="B36" s="13"/>
      <c r="C36" s="38" t="s">
        <v>57</v>
      </c>
      <c r="D36" s="39">
        <v>1.7630949467720081</v>
      </c>
      <c r="E36" s="39">
        <v>4.235186260242938</v>
      </c>
      <c r="F36" s="39">
        <v>1.8221763985216581</v>
      </c>
      <c r="G36" s="39">
        <v>6.2274451902501031</v>
      </c>
      <c r="H36" s="39">
        <v>-0.99163027091580902</v>
      </c>
      <c r="I36" s="39">
        <v>-1.8405134094748383</v>
      </c>
      <c r="J36" s="39">
        <v>6.8528163217175004</v>
      </c>
      <c r="K36" s="39">
        <v>3.945946412822753</v>
      </c>
      <c r="L36" s="39">
        <v>-1.4652563065850421</v>
      </c>
      <c r="M36" s="39">
        <v>-1.0345494817371914</v>
      </c>
      <c r="N36" s="39">
        <v>4.4904288943506083</v>
      </c>
      <c r="O36" s="38" t="s">
        <v>32</v>
      </c>
      <c r="P36" s="44" t="s">
        <v>41</v>
      </c>
    </row>
    <row r="37" spans="1:16" s="6" customFormat="1" ht="18.600000000000001" customHeight="1" x14ac:dyDescent="0.2">
      <c r="A37" s="13" t="s">
        <v>42</v>
      </c>
      <c r="B37" s="13"/>
      <c r="C37" s="38" t="s">
        <v>57</v>
      </c>
      <c r="D37" s="39">
        <v>1.5903863748899818</v>
      </c>
      <c r="E37" s="39">
        <v>2.8154627581091876</v>
      </c>
      <c r="F37" s="39">
        <v>2.5148063214651133</v>
      </c>
      <c r="G37" s="39">
        <v>5.8714405633898421</v>
      </c>
      <c r="H37" s="39">
        <v>-2.0422996083075358</v>
      </c>
      <c r="I37" s="39">
        <v>-0.2226905739465968</v>
      </c>
      <c r="J37" s="39">
        <v>10.577911085040924</v>
      </c>
      <c r="K37" s="39">
        <v>10.511829543586769</v>
      </c>
      <c r="L37" s="39">
        <v>-10.585677954876347</v>
      </c>
      <c r="M37" s="39">
        <v>-2.9334921430515091</v>
      </c>
      <c r="N37" s="39">
        <v>5.1031319549519099</v>
      </c>
      <c r="O37" s="38" t="s">
        <v>32</v>
      </c>
      <c r="P37" s="44" t="s">
        <v>43</v>
      </c>
    </row>
    <row r="38" spans="1:16" s="6" customFormat="1" ht="18.600000000000001" customHeight="1" x14ac:dyDescent="0.2">
      <c r="A38" s="13" t="s">
        <v>44</v>
      </c>
      <c r="B38" s="13"/>
      <c r="C38" s="38" t="s">
        <v>57</v>
      </c>
      <c r="D38" s="39">
        <v>4.2864951156457103</v>
      </c>
      <c r="E38" s="39">
        <v>1.5152026538892565</v>
      </c>
      <c r="F38" s="39">
        <v>1.3673124421902023</v>
      </c>
      <c r="G38" s="39">
        <v>7.9258125699760189</v>
      </c>
      <c r="H38" s="39">
        <v>-3.0004468874351358</v>
      </c>
      <c r="I38" s="39">
        <v>-3.7115601492089172</v>
      </c>
      <c r="J38" s="39">
        <v>7.4736792703816084</v>
      </c>
      <c r="K38" s="39">
        <v>16.263405967918271</v>
      </c>
      <c r="L38" s="39">
        <v>-2.5398878969908552</v>
      </c>
      <c r="M38" s="39">
        <v>-8.2160017202338</v>
      </c>
      <c r="N38" s="39">
        <v>14.426197418168782</v>
      </c>
      <c r="O38" s="38" t="s">
        <v>32</v>
      </c>
      <c r="P38" s="44" t="s">
        <v>45</v>
      </c>
    </row>
    <row r="39" spans="1:16" s="6" customFormat="1" ht="18.600000000000001" customHeight="1" x14ac:dyDescent="0.2">
      <c r="A39" s="13" t="s">
        <v>46</v>
      </c>
      <c r="B39" s="13"/>
      <c r="C39" s="38" t="s">
        <v>57</v>
      </c>
      <c r="D39" s="39">
        <v>4.9048646815708459</v>
      </c>
      <c r="E39" s="39">
        <v>3.2413612810362271</v>
      </c>
      <c r="F39" s="39">
        <v>-1.8247829671470899</v>
      </c>
      <c r="G39" s="39">
        <v>7.9215963891840238</v>
      </c>
      <c r="H39" s="39">
        <v>-0.29670135293200073</v>
      </c>
      <c r="I39" s="39">
        <v>-0.7796534157998396</v>
      </c>
      <c r="J39" s="39">
        <v>3.8699746274312941</v>
      </c>
      <c r="K39" s="39">
        <v>14.624203629405558</v>
      </c>
      <c r="L39" s="39">
        <v>2.4489590539061417</v>
      </c>
      <c r="M39" s="39">
        <v>-15.87296727772862</v>
      </c>
      <c r="N39" s="39">
        <v>13.008930901204231</v>
      </c>
      <c r="O39" s="38" t="s">
        <v>32</v>
      </c>
      <c r="P39" s="44" t="s">
        <v>47</v>
      </c>
    </row>
    <row r="40" spans="1:16" s="6" customFormat="1" ht="18.600000000000001" customHeight="1" x14ac:dyDescent="0.2">
      <c r="A40" s="13" t="s">
        <v>48</v>
      </c>
      <c r="B40" s="13"/>
      <c r="C40" s="38" t="s">
        <v>57</v>
      </c>
      <c r="D40" s="39">
        <v>2.9936492266449477</v>
      </c>
      <c r="E40" s="39">
        <v>3.5273378236967905</v>
      </c>
      <c r="F40" s="39">
        <v>-2.5194199753618141</v>
      </c>
      <c r="G40" s="39">
        <v>9.815375104928945</v>
      </c>
      <c r="H40" s="39">
        <v>-2.6463114063393616</v>
      </c>
      <c r="I40" s="39">
        <v>-2.2478626527767842</v>
      </c>
      <c r="J40" s="39">
        <v>7.4804352421322369</v>
      </c>
      <c r="K40" s="39">
        <v>10.618733303569433</v>
      </c>
      <c r="L40" s="39">
        <v>-6.5685880099628138</v>
      </c>
      <c r="M40" s="39">
        <v>-20.737680017064307</v>
      </c>
      <c r="N40" s="39">
        <v>46.613146268869201</v>
      </c>
      <c r="O40" s="38" t="s">
        <v>32</v>
      </c>
      <c r="P40" s="44" t="s">
        <v>49</v>
      </c>
    </row>
    <row r="41" spans="1:16" s="6" customFormat="1" ht="18.600000000000001" customHeight="1" x14ac:dyDescent="0.2">
      <c r="A41" s="13" t="s">
        <v>50</v>
      </c>
      <c r="B41" s="13"/>
      <c r="C41" s="38" t="s">
        <v>57</v>
      </c>
      <c r="D41" s="40">
        <v>2.5720290949491371</v>
      </c>
      <c r="E41" s="40">
        <v>3.8482491904463312</v>
      </c>
      <c r="F41" s="40">
        <v>0.42687878668123758</v>
      </c>
      <c r="G41" s="39">
        <v>6.8673868526127109</v>
      </c>
      <c r="H41" s="39">
        <v>-2.052770639178807E-2</v>
      </c>
      <c r="I41" s="39">
        <v>-1.4194728724156729</v>
      </c>
      <c r="J41" s="39">
        <v>-7.2028021245372802</v>
      </c>
      <c r="K41" s="39">
        <v>21.428095637478727</v>
      </c>
      <c r="L41" s="39">
        <v>-11.782775015773604</v>
      </c>
      <c r="M41" s="39">
        <v>-31.69003850765877</v>
      </c>
      <c r="N41" s="39">
        <v>87.71611494560068</v>
      </c>
      <c r="O41" s="38" t="s">
        <v>32</v>
      </c>
      <c r="P41" s="44" t="s">
        <v>51</v>
      </c>
    </row>
    <row r="42" spans="1:16" s="6" customFormat="1" ht="14.25" x14ac:dyDescent="0.2">
      <c r="A42" s="13" t="s">
        <v>52</v>
      </c>
      <c r="B42" s="13"/>
      <c r="C42" s="38" t="s">
        <v>57</v>
      </c>
      <c r="D42" s="40">
        <v>0.13969102841936504</v>
      </c>
      <c r="E42" s="40">
        <v>6.9964123859616816</v>
      </c>
      <c r="F42" s="40">
        <v>-0.65406839810805895</v>
      </c>
      <c r="G42" s="39">
        <v>5.4674283583904533</v>
      </c>
      <c r="H42" s="39">
        <v>0.48313951316525672</v>
      </c>
      <c r="I42" s="39">
        <v>-2.8129125193609403</v>
      </c>
      <c r="J42" s="39">
        <v>10.765136014850418</v>
      </c>
      <c r="K42" s="39">
        <v>15.296456689975644</v>
      </c>
      <c r="L42" s="39">
        <v>-20.706270071937222</v>
      </c>
      <c r="M42" s="39">
        <v>-13.023809283092689</v>
      </c>
      <c r="N42" s="39">
        <v>63.394673849271811</v>
      </c>
      <c r="O42" s="38" t="s">
        <v>32</v>
      </c>
      <c r="P42" s="44" t="s">
        <v>53</v>
      </c>
    </row>
    <row r="43" spans="1:16" s="6" customFormat="1" ht="14.25" x14ac:dyDescent="0.2">
      <c r="A43" s="25" t="s">
        <v>54</v>
      </c>
      <c r="B43" s="25"/>
      <c r="C43" s="34" t="s">
        <v>57</v>
      </c>
      <c r="D43" s="41">
        <v>3.0179686866172561</v>
      </c>
      <c r="E43" s="41">
        <v>1.431170496448289</v>
      </c>
      <c r="F43" s="41">
        <v>3.2722694829496248</v>
      </c>
      <c r="G43" s="27">
        <v>1.4936412846341289</v>
      </c>
      <c r="H43" s="27">
        <v>1.904847921131201</v>
      </c>
      <c r="I43" s="27">
        <v>-3.7056968379651409</v>
      </c>
      <c r="J43" s="27">
        <v>13.592454738412641</v>
      </c>
      <c r="K43" s="27">
        <v>12.53129309896082</v>
      </c>
      <c r="L43" s="27">
        <v>-18.201752030447587</v>
      </c>
      <c r="M43" s="27">
        <v>22.604907448422846</v>
      </c>
      <c r="N43" s="27">
        <v>13.509724850980479</v>
      </c>
      <c r="O43" s="26" t="s">
        <v>32</v>
      </c>
      <c r="P43" s="45" t="s">
        <v>55</v>
      </c>
    </row>
    <row r="44" spans="1:16" s="6" customFormat="1" ht="14.25" x14ac:dyDescent="0.2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5"/>
    </row>
    <row r="45" spans="1:16" s="6" customFormat="1" ht="18.600000000000001" customHeight="1" x14ac:dyDescent="0.2">
      <c r="A45" s="113" t="s">
        <v>63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6" s="6" customFormat="1" ht="18.600000000000001" customHeight="1" x14ac:dyDescent="0.2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s="6" customFormat="1" ht="18.600000000000001" customHeight="1" x14ac:dyDescent="0.2">
      <c r="A47" s="10" t="s">
        <v>29</v>
      </c>
      <c r="B47" s="10"/>
      <c r="C47" s="33">
        <v>2010</v>
      </c>
      <c r="D47" s="33">
        <v>2011</v>
      </c>
      <c r="E47" s="33">
        <v>2012</v>
      </c>
      <c r="F47" s="33">
        <v>2013</v>
      </c>
      <c r="G47" s="33">
        <v>2014</v>
      </c>
      <c r="H47" s="33">
        <v>2015</v>
      </c>
      <c r="I47" s="33">
        <v>2016</v>
      </c>
      <c r="J47" s="33">
        <v>2017</v>
      </c>
      <c r="K47" s="33">
        <v>2018</v>
      </c>
      <c r="L47" s="33">
        <v>2019</v>
      </c>
      <c r="M47" s="33">
        <v>2020</v>
      </c>
      <c r="N47" s="33">
        <v>2021</v>
      </c>
      <c r="O47" s="33">
        <v>2022</v>
      </c>
      <c r="P47" s="43" t="s">
        <v>30</v>
      </c>
    </row>
    <row r="48" spans="1:16" s="6" customFormat="1" ht="18.600000000000001" customHeight="1" x14ac:dyDescent="0.2">
      <c r="A48" s="13" t="s">
        <v>31</v>
      </c>
      <c r="B48" s="13"/>
      <c r="C48" s="36" t="s">
        <v>57</v>
      </c>
      <c r="D48" s="16">
        <v>-48553488.280677319</v>
      </c>
      <c r="E48" s="16">
        <v>18261087.244311333</v>
      </c>
      <c r="F48" s="16">
        <v>13098357.527884483</v>
      </c>
      <c r="G48" s="16">
        <v>140748455.33954859</v>
      </c>
      <c r="H48" s="16">
        <v>-23131481.536754131</v>
      </c>
      <c r="I48" s="16">
        <v>-49186441.898532391</v>
      </c>
      <c r="J48" s="16">
        <v>9919638.1475262642</v>
      </c>
      <c r="K48" s="16">
        <v>285605558.09728289</v>
      </c>
      <c r="L48" s="16">
        <v>496318378.40473175</v>
      </c>
      <c r="M48" s="16">
        <v>-615797342.23159838</v>
      </c>
      <c r="N48" s="16">
        <v>503363963.23618031</v>
      </c>
      <c r="O48" s="16">
        <v>347238630.78892326</v>
      </c>
      <c r="P48" s="44" t="s">
        <v>33</v>
      </c>
    </row>
    <row r="49" spans="1:16" s="6" customFormat="1" ht="18.600000000000001" customHeight="1" x14ac:dyDescent="0.2">
      <c r="A49" s="13" t="s">
        <v>34</v>
      </c>
      <c r="B49" s="13"/>
      <c r="C49" s="36" t="s">
        <v>57</v>
      </c>
      <c r="D49" s="16">
        <v>-21435575.230879784</v>
      </c>
      <c r="E49" s="16">
        <v>17985343.417082787</v>
      </c>
      <c r="F49" s="16">
        <v>67989774.226438999</v>
      </c>
      <c r="G49" s="16">
        <v>179938951.4048295</v>
      </c>
      <c r="H49" s="16">
        <v>-53459671.548686028</v>
      </c>
      <c r="I49" s="16">
        <v>-103179108.45482111</v>
      </c>
      <c r="J49" s="16">
        <v>61004393.775452137</v>
      </c>
      <c r="K49" s="16">
        <v>347643881.69083834</v>
      </c>
      <c r="L49" s="16">
        <v>314747123.07425547</v>
      </c>
      <c r="M49" s="16">
        <v>-270821535.11462831</v>
      </c>
      <c r="N49" s="16">
        <v>309147423.90276194</v>
      </c>
      <c r="O49" s="38" t="s">
        <v>32</v>
      </c>
      <c r="P49" s="44" t="s">
        <v>35</v>
      </c>
    </row>
    <row r="50" spans="1:16" s="6" customFormat="1" ht="18.600000000000001" customHeight="1" x14ac:dyDescent="0.2">
      <c r="A50" s="13" t="s">
        <v>36</v>
      </c>
      <c r="B50" s="13"/>
      <c r="C50" s="36" t="s">
        <v>57</v>
      </c>
      <c r="D50" s="16">
        <v>25869425.977487564</v>
      </c>
      <c r="E50" s="16">
        <v>53811566.954882383</v>
      </c>
      <c r="F50" s="16">
        <v>27912007.119283676</v>
      </c>
      <c r="G50" s="16">
        <v>125518273.13750219</v>
      </c>
      <c r="H50" s="16">
        <v>25081030.555223942</v>
      </c>
      <c r="I50" s="16">
        <v>-87261600.200396061</v>
      </c>
      <c r="J50" s="16">
        <v>63895151.723138809</v>
      </c>
      <c r="K50" s="16">
        <v>-579214420.42845011</v>
      </c>
      <c r="L50" s="16">
        <v>757564939.42506027</v>
      </c>
      <c r="M50" s="16">
        <v>-202578460.54735613</v>
      </c>
      <c r="N50" s="16">
        <v>449239181.81458044</v>
      </c>
      <c r="O50" s="38" t="s">
        <v>32</v>
      </c>
      <c r="P50" s="44" t="s">
        <v>37</v>
      </c>
    </row>
    <row r="51" spans="1:16" s="6" customFormat="1" ht="18.600000000000001" customHeight="1" x14ac:dyDescent="0.2">
      <c r="A51" s="13" t="s">
        <v>38</v>
      </c>
      <c r="B51" s="13"/>
      <c r="C51" s="36" t="s">
        <v>57</v>
      </c>
      <c r="D51" s="16">
        <v>31971945.402547359</v>
      </c>
      <c r="E51" s="16">
        <v>71538492.143464088</v>
      </c>
      <c r="F51" s="16">
        <v>9631429.0454754829</v>
      </c>
      <c r="G51" s="16">
        <v>146161989.32740068</v>
      </c>
      <c r="H51" s="16">
        <v>15624439.57898283</v>
      </c>
      <c r="I51" s="16">
        <v>-53090490.320966721</v>
      </c>
      <c r="J51" s="16">
        <v>77735352.209837914</v>
      </c>
      <c r="K51" s="16">
        <v>-546421686</v>
      </c>
      <c r="L51" s="16">
        <v>662530802</v>
      </c>
      <c r="M51" s="16">
        <v>2998963.2187027931</v>
      </c>
      <c r="N51" s="16">
        <v>229915594.90009689</v>
      </c>
      <c r="O51" s="38" t="s">
        <v>32</v>
      </c>
      <c r="P51" s="44" t="s">
        <v>39</v>
      </c>
    </row>
    <row r="52" spans="1:16" s="6" customFormat="1" ht="18.600000000000001" customHeight="1" x14ac:dyDescent="0.2">
      <c r="A52" s="13" t="s">
        <v>40</v>
      </c>
      <c r="B52" s="13"/>
      <c r="C52" s="36" t="s">
        <v>57</v>
      </c>
      <c r="D52" s="16">
        <v>39061016.766255379</v>
      </c>
      <c r="E52" s="16">
        <v>95484013.390241623</v>
      </c>
      <c r="F52" s="16">
        <v>42821602.326506138</v>
      </c>
      <c r="G52" s="16">
        <v>149013215.48986912</v>
      </c>
      <c r="H52" s="16">
        <v>-25205852.168925762</v>
      </c>
      <c r="I52" s="16">
        <v>-46319355.139230251</v>
      </c>
      <c r="J52" s="16">
        <v>169287498.71953297</v>
      </c>
      <c r="K52" s="16">
        <v>104158077</v>
      </c>
      <c r="L52" s="16">
        <v>-40203413.357095718</v>
      </c>
      <c r="M52" s="16">
        <v>-27969840.296692848</v>
      </c>
      <c r="N52" s="16">
        <v>120146230.29185677</v>
      </c>
      <c r="O52" s="38" t="s">
        <v>32</v>
      </c>
      <c r="P52" s="44" t="s">
        <v>41</v>
      </c>
    </row>
    <row r="53" spans="1:16" s="6" customFormat="1" ht="18.600000000000001" customHeight="1" x14ac:dyDescent="0.2">
      <c r="A53" s="13" t="s">
        <v>42</v>
      </c>
      <c r="B53" s="13"/>
      <c r="C53" s="36" t="s">
        <v>57</v>
      </c>
      <c r="D53" s="16">
        <v>39363650.733263016</v>
      </c>
      <c r="E53" s="16">
        <v>70793783.347854614</v>
      </c>
      <c r="F53" s="16">
        <v>65014213.533377647</v>
      </c>
      <c r="G53" s="16">
        <v>155609115.58085346</v>
      </c>
      <c r="H53" s="16">
        <v>-57304488.713718414</v>
      </c>
      <c r="I53" s="16">
        <v>-6120819.9405179024</v>
      </c>
      <c r="J53" s="16">
        <v>290094483.35499907</v>
      </c>
      <c r="K53" s="16">
        <v>318776464.22360706</v>
      </c>
      <c r="L53" s="16">
        <v>-354760603.96004772</v>
      </c>
      <c r="M53" s="16">
        <v>-91137925.955248356</v>
      </c>
      <c r="N53" s="16">
        <v>148432840.97429371</v>
      </c>
      <c r="O53" s="38" t="s">
        <v>32</v>
      </c>
      <c r="P53" s="44" t="s">
        <v>43</v>
      </c>
    </row>
    <row r="54" spans="1:16" s="6" customFormat="1" ht="18.600000000000001" customHeight="1" x14ac:dyDescent="0.2">
      <c r="A54" s="13" t="s">
        <v>44</v>
      </c>
      <c r="B54" s="13"/>
      <c r="C54" s="36" t="s">
        <v>57</v>
      </c>
      <c r="D54" s="16">
        <v>87448181.550692797</v>
      </c>
      <c r="E54" s="16">
        <v>32236452.5451684</v>
      </c>
      <c r="F54" s="16">
        <v>29530810.945884228</v>
      </c>
      <c r="G54" s="16">
        <v>173519919.52146244</v>
      </c>
      <c r="H54" s="16">
        <v>-70895196.452814579</v>
      </c>
      <c r="I54" s="16">
        <v>-85066213.807290554</v>
      </c>
      <c r="J54" s="16">
        <v>164933625.87466621</v>
      </c>
      <c r="K54" s="16">
        <v>385734398.95770121</v>
      </c>
      <c r="L54" s="16">
        <v>-70038116.320418835</v>
      </c>
      <c r="M54" s="18">
        <v>-192658373.45451641</v>
      </c>
      <c r="N54" s="16">
        <v>355848925.43094873</v>
      </c>
      <c r="O54" s="38" t="s">
        <v>32</v>
      </c>
      <c r="P54" s="44" t="s">
        <v>45</v>
      </c>
    </row>
    <row r="55" spans="1:16" s="6" customFormat="1" ht="18.600000000000001" customHeight="1" x14ac:dyDescent="0.2">
      <c r="A55" s="13" t="s">
        <v>46</v>
      </c>
      <c r="B55" s="13"/>
      <c r="C55" s="36" t="s">
        <v>57</v>
      </c>
      <c r="D55" s="16">
        <v>96327960.303369045</v>
      </c>
      <c r="E55" s="16">
        <v>66780305.58827281</v>
      </c>
      <c r="F55" s="16">
        <v>-38813776.682324886</v>
      </c>
      <c r="G55" s="16">
        <v>165420475.67858148</v>
      </c>
      <c r="H55" s="16">
        <v>-6686586.1098451614</v>
      </c>
      <c r="I55" s="16">
        <v>-17518464.125065327</v>
      </c>
      <c r="J55" s="16">
        <v>86278641.754880905</v>
      </c>
      <c r="K55" s="16">
        <v>338654954</v>
      </c>
      <c r="L55" s="16">
        <v>65004446.194171906</v>
      </c>
      <c r="M55" s="18">
        <v>-73041268.634871483</v>
      </c>
      <c r="N55" s="16">
        <v>297609141.2756505</v>
      </c>
      <c r="O55" s="38" t="s">
        <v>32</v>
      </c>
      <c r="P55" s="44" t="s">
        <v>47</v>
      </c>
    </row>
    <row r="56" spans="1:16" s="6" customFormat="1" ht="18.600000000000001" customHeight="1" x14ac:dyDescent="0.2">
      <c r="A56" s="13" t="s">
        <v>48</v>
      </c>
      <c r="B56" s="13"/>
      <c r="C56" s="36" t="s">
        <v>57</v>
      </c>
      <c r="D56" s="16">
        <v>64281134.69132638</v>
      </c>
      <c r="E56" s="16">
        <v>78008176.167098522</v>
      </c>
      <c r="F56" s="16">
        <v>-57683112.148826122</v>
      </c>
      <c r="G56" s="16">
        <v>219065063.1886282</v>
      </c>
      <c r="H56" s="16">
        <v>-64859010.392186165</v>
      </c>
      <c r="I56" s="16">
        <v>-53635403.47922039</v>
      </c>
      <c r="J56" s="16">
        <v>174475684.11517429</v>
      </c>
      <c r="K56" s="16">
        <v>266201300</v>
      </c>
      <c r="L56" s="16">
        <v>-182153769.49098063</v>
      </c>
      <c r="M56" s="18">
        <v>-478644496.98218203</v>
      </c>
      <c r="N56" s="16">
        <v>957269560.84444284</v>
      </c>
      <c r="O56" s="38" t="s">
        <v>32</v>
      </c>
      <c r="P56" s="44" t="s">
        <v>49</v>
      </c>
    </row>
    <row r="57" spans="1:16" s="6" customFormat="1" ht="18.600000000000001" customHeight="1" x14ac:dyDescent="0.2">
      <c r="A57" s="13" t="s">
        <v>50</v>
      </c>
      <c r="B57" s="13"/>
      <c r="C57" s="36" t="s">
        <v>57</v>
      </c>
      <c r="D57" s="18">
        <v>52818911.091848373</v>
      </c>
      <c r="E57" s="18">
        <v>81059832.15063262</v>
      </c>
      <c r="F57" s="18">
        <v>9337836.5117745399</v>
      </c>
      <c r="G57" s="16">
        <v>150863149.63316059</v>
      </c>
      <c r="H57" s="16">
        <v>-481922.57990455627</v>
      </c>
      <c r="I57" s="16">
        <v>-33317682.482735157</v>
      </c>
      <c r="J57" s="16">
        <v>-166663427.10713243</v>
      </c>
      <c r="K57" s="16">
        <v>460105328</v>
      </c>
      <c r="L57" s="16">
        <v>-307213612.77489471</v>
      </c>
      <c r="M57" s="18">
        <v>-1283207123.3994484</v>
      </c>
      <c r="N57" s="16">
        <v>1378191893.6008015</v>
      </c>
      <c r="O57" s="38" t="s">
        <v>32</v>
      </c>
      <c r="P57" s="44" t="s">
        <v>51</v>
      </c>
    </row>
    <row r="58" spans="1:16" s="6" customFormat="1" ht="14.25" x14ac:dyDescent="0.2">
      <c r="A58" s="13" t="s">
        <v>52</v>
      </c>
      <c r="B58" s="13"/>
      <c r="C58" s="36" t="s">
        <v>57</v>
      </c>
      <c r="D58" s="18">
        <v>2963421.8915112019</v>
      </c>
      <c r="E58" s="18">
        <v>148630047.69693875</v>
      </c>
      <c r="F58" s="18">
        <v>-14867008.833014965</v>
      </c>
      <c r="G58" s="16">
        <v>123462088.94277382</v>
      </c>
      <c r="H58" s="16">
        <v>11506452.096710205</v>
      </c>
      <c r="I58" s="16">
        <v>-67315999.441576958</v>
      </c>
      <c r="J58" s="16">
        <v>250374537.98308468</v>
      </c>
      <c r="K58" s="16">
        <v>394062008</v>
      </c>
      <c r="L58" s="16">
        <v>-615023286.28134632</v>
      </c>
      <c r="M58" s="18">
        <v>-561642813.66591215</v>
      </c>
      <c r="N58" s="16">
        <v>1298618804.8505259</v>
      </c>
      <c r="O58" s="38" t="s">
        <v>32</v>
      </c>
      <c r="P58" s="44" t="s">
        <v>53</v>
      </c>
    </row>
    <row r="59" spans="1:16" x14ac:dyDescent="0.25">
      <c r="A59" s="25" t="s">
        <v>54</v>
      </c>
      <c r="B59" s="25"/>
      <c r="C59" s="34" t="s">
        <v>57</v>
      </c>
      <c r="D59" s="20">
        <v>64284261.329589128</v>
      </c>
      <c r="E59" s="20">
        <v>31404673.703609467</v>
      </c>
      <c r="F59" s="20">
        <v>72832196.889489174</v>
      </c>
      <c r="G59" s="37">
        <v>34332416.945005894</v>
      </c>
      <c r="H59" s="37">
        <v>44438276.946973324</v>
      </c>
      <c r="I59" s="37">
        <v>-88097104.589802742</v>
      </c>
      <c r="J59" s="37">
        <v>311164639.59956503</v>
      </c>
      <c r="K59" s="37">
        <v>325864999</v>
      </c>
      <c r="L59" s="37">
        <v>-532633319.22898006</v>
      </c>
      <c r="M59" s="37">
        <v>541080486.58516216</v>
      </c>
      <c r="N59" s="37">
        <v>396472889.95055103</v>
      </c>
      <c r="O59" s="26" t="s">
        <v>32</v>
      </c>
      <c r="P59" s="45" t="s">
        <v>55</v>
      </c>
    </row>
  </sheetData>
  <sheetProtection algorithmName="SHA-512" hashValue="lhM9bVMf20KX6jN8zWos1irtUo17woPtr1RJobIQcVVKOPp3QLMw+ADPtER3HE/0MMu9Tgbzdh0r+FQrRkg6JQ==" saltValue="VPr/MGpU5I3wR4zelctKxg==" spinCount="100000" sheet="1" objects="1" scenarios="1"/>
  <mergeCells count="4">
    <mergeCell ref="A2:P2"/>
    <mergeCell ref="A3:P3"/>
    <mergeCell ref="A29:P29"/>
    <mergeCell ref="A45:P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40625" defaultRowHeight="15" x14ac:dyDescent="0.25"/>
  <cols>
    <col min="1" max="16384" width="9.140625" style="9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Props1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5F3FD3-DA1C-49ED-9D6D-2DB5942C7B52}"/>
</file>

<file path=customXml/itemProps3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EVD_Julio_2021</vt:lpstr>
      <vt:lpstr>Cambios históricos</vt:lpstr>
      <vt:lpstr>Gráficas</vt:lpstr>
      <vt:lpstr>EVD_Julio_2021!Print_Area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Adorno</dc:creator>
  <cp:lastModifiedBy>Angel L. Rivera Montañez</cp:lastModifiedBy>
  <cp:lastPrinted>2019-03-20T13:08:41Z</cp:lastPrinted>
  <dcterms:created xsi:type="dcterms:W3CDTF">2017-05-16T19:04:40Z</dcterms:created>
  <dcterms:modified xsi:type="dcterms:W3CDTF">2021-10-13T17:56:05Z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