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Marzo 2024/"/>
    </mc:Choice>
  </mc:AlternateContent>
  <xr:revisionPtr revIDLastSave="102" documentId="8_{A5046AC6-6D27-4B72-8509-5AC6B53C0A19}" xr6:coauthVersionLast="47" xr6:coauthVersionMax="47" xr10:uidLastSave="{3458688E-D258-41F0-AEA2-C9A562454C10}"/>
  <bookViews>
    <workbookView xWindow="-120" yWindow="-120" windowWidth="23280" windowHeight="12480" xr2:uid="{00000000-000D-0000-FFFF-FFFF00000000}"/>
  </bookViews>
  <sheets>
    <sheet name="EVD_Marzo_2024" sheetId="6" r:id="rId1"/>
    <sheet name="Histórico" sheetId="8" r:id="rId2"/>
    <sheet name="Gráficas" sheetId="7" r:id="rId3"/>
  </sheets>
  <definedNames>
    <definedName name="_xlnm.Print_Area" localSheetId="0">EVD_Marzo_2024!$A$1:$J$37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 l="1"/>
  <c r="B23" i="6" l="1"/>
  <c r="D26" i="6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<sst xmlns="http://schemas.openxmlformats.org/spreadsheetml/2006/main" count="227" uniqueCount="86">
  <si>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</si>
  <si>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</si>
  <si>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</si>
  <si>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</si>
  <si>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</si>
  <si>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</si>
  <si>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</si>
  <si>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</si>
  <si>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</si>
  <si>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</si>
  <si>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</si>
  <si>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</si>
  <si>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</si>
  <si>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</si>
  <si>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</si>
  <si>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</si>
  <si>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</si>
  <si>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</si>
  <si>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</si>
  <si>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</si>
  <si>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</si>
  <si>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</si>
  <si>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</si>
  <si>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</si>
  <si>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</si>
  <si>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</si>
  <si>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</si>
  <si>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</si>
  <si>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</si>
  <si>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Secretaría Auxiliar de Sectores Estratégicos - Oficina de Estrategia e Inteligencia de Negocios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</si>
  <si>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</si>
  <si>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</si>
  <si>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</si>
  <si>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</si>
  <si>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</si>
  <si>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</si>
  <si>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</si>
  <si>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</si>
  <si>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</si>
  <si>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</si>
  <si>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</si>
  <si>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</si>
  <si>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</si>
  <si>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</si>
  <si>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</si>
  <si>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</si>
  <si>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</si>
  <si>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</si>
  <si>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</si>
  <si>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</si>
  <si>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</si>
  <si>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</si>
  <si>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</si>
  <si>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</si>
  <si>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</si>
  <si>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</si>
  <si>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</si>
  <si>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</si>
  <si>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</si>
  <si>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</si>
  <si>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</si>
  <si>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</si>
  <si>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</si>
  <si>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</si>
  <si>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</si>
  <si>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</si>
  <si>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</si>
  <si>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</si>
  <si>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</si>
  <si>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JUL - DIC</t>
  </si>
  <si>
    <t>JUL - DEC</t>
  </si>
  <si>
    <t>ENE - DIC</t>
  </si>
  <si>
    <t>JAN - DEC</t>
  </si>
  <si>
    <t>Fuente: Secretaría Auxiliar de Sectores Estratégicos, Oficina de Estrategia e Inteligencia de Negocios</t>
  </si>
  <si>
    <t>Source: Auxiliary Secretariat for Strategic Sectors, Office of Strategy and Business Intelligence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</si>
  <si>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</si>
  <si>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</si>
  <si>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</si>
  <si>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</si>
  <si>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Calendario 2023 (r)</t>
  </si>
  <si>
    <t>Acumulado Calendario 2024</t>
  </si>
  <si>
    <t>Fuente: Secretaría Auxiliar de Sectores Estratégicos - División de Inteligencia de Negocios, Departamento de Desarrollo Económico y Comercio</t>
  </si>
  <si>
    <t>Contacto: Mónica González Bonnin, División de Inteligencia de Negocios (monica.gonzalez@ddec.pr.gov) o puede comunicarse al (787) 758-4747 extensión 3371</t>
  </si>
  <si>
    <t>InfoVentas - Informe de Ventas al Detal en Puerto Rico - Marzo 2024 (A Precios Corrientes)</t>
  </si>
  <si>
    <t>Marzo 2023 (r)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</si>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</sst>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31</xdr:row>
      <xdr:rowOff>55246</xdr:rowOff>
    </xdr:from>
    <xdr:ext cx="3705225" cy="1047750"/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65892CEC-36DE-46C6-BBAF-2D4AFD9940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7408546"/>
          <a:ext cx="3705225" cy="1047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257969</xdr:colOff>
      <xdr:row>1</xdr:row>
      <xdr:rowOff>0</xdr:rowOff>
    </xdr:from>
    <xdr:to>
      <xdr:col>27</xdr:col>
      <xdr:colOff>219114</xdr:colOff>
      <xdr:row>48</xdr:row>
      <xdr:rowOff>110864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34F2C1D-D1C5-A25C-AA47-C34FD2755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69" y="198438"/>
          <a:ext cx="16570364" cy="943742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activeCell="A12" sqref="A12"/>
    </sheetView>
  </sheetViews>
  <sheetFormatPr defaultColWidth="8.85546875" defaultRowHeight="15" x14ac:dyDescent="0.25"/>
  <cols>
    <col min="1" max="1" width="56.7109375" style="8" customWidth="1"/>
    <col min="2" max="3" width="17.7109375" style="8" customWidth="1"/>
    <col min="4" max="4" width="11.7109375" style="8" customWidth="1"/>
    <col min="5" max="5" width="18.7109375" style="8" customWidth="1"/>
    <col min="6" max="6" width="18.7109375" style="13" customWidth="1"/>
    <col min="7" max="7" width="11.7109375" style="8" customWidth="1"/>
    <col min="8" max="8" width="17.7109375" style="8" customWidth="1"/>
    <col min="9" max="9" width="17.7109375" style="13" customWidth="1"/>
    <col min="10" max="10" width="11.7109375" style="8" customWidth="1"/>
    <col min="11" max="11" width="8.85546875" style="8"/>
    <col min="12" max="12" width="16.7109375" style="8" bestFit="1" customWidth="1"/>
    <col min="13" max="13" width="12.42578125" style="8" bestFit="1" customWidth="1"/>
    <col min="14" max="16384" width="8.85546875" style="8"/>
  </cols>
  <sheetData>
    <row r="1" spans="1:10" ht="20.100000000000001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25">
      <c r="A2" s="134" t="s">
        <v>29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">
      <c r="A3" s="137" t="s">
        <v>83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">
      <c r="A4" s="80" t="s">
        <v>1</v>
      </c>
      <c r="B4" s="74" t="s">
        <v>84</v>
      </c>
      <c r="C4" s="74" t="s">
        <v>85</v>
      </c>
      <c r="D4" s="81" t="s">
        <v>2</v>
      </c>
      <c r="E4" s="78" t="s">
        <v>79</v>
      </c>
      <c r="F4" s="78" t="s">
        <v>80</v>
      </c>
      <c r="G4" s="82" t="s">
        <v>3</v>
      </c>
      <c r="H4" s="78" t="s">
        <v>27</v>
      </c>
      <c r="I4" s="78" t="s">
        <v>28</v>
      </c>
      <c r="J4" s="83" t="s">
        <v>3</v>
      </c>
    </row>
    <row r="5" spans="1:10" ht="18" customHeight="1" thickTop="1" x14ac:dyDescent="0.25">
      <c r="A5" s="30" t="s">
        <v>4</v>
      </c>
      <c r="B5" s="41">
        <v>361790445.54198998</v>
      </c>
      <c r="C5" s="41">
        <v>356742037.94561779</v>
      </c>
      <c r="D5" s="42">
        <f>(C5-B5)/B5</f>
        <v>-1.3953954999583483E-2</v>
      </c>
      <c r="E5" s="44">
        <v>985395232.06125093</v>
      </c>
      <c r="F5" s="45">
        <v>1007803115.4016304</v>
      </c>
      <c r="G5" s="43">
        <f>(F5-E5)/E5</f>
        <v>2.2739995700513629E-2</v>
      </c>
      <c r="H5" s="44">
        <v>3076833303.4642234</v>
      </c>
      <c r="I5" s="45">
        <v>3231739977.6600242</v>
      </c>
      <c r="J5" s="43">
        <f>(I5-H5)/H5</f>
        <v>5.034613803139433E-2</v>
      </c>
    </row>
    <row r="6" spans="1:10" ht="18" customHeight="1" x14ac:dyDescent="0.25">
      <c r="A6" s="31" t="s">
        <v>30</v>
      </c>
      <c r="B6" s="46">
        <v>78623848.062049031</v>
      </c>
      <c r="C6" s="46">
        <v>88166071.48031649</v>
      </c>
      <c r="D6" s="47">
        <f t="shared" ref="D6:D22" si="0">(C6-B6)/B6</f>
        <v>0.12136551000069147</v>
      </c>
      <c r="E6" s="49">
        <v>204289609.30302751</v>
      </c>
      <c r="F6" s="50">
        <v>221377529.5915994</v>
      </c>
      <c r="G6" s="48">
        <f t="shared" ref="G6:G22" si="1">(F6-E6)/E6</f>
        <v>8.3645567422007183E-2</v>
      </c>
      <c r="H6" s="49">
        <v>641172572.4352597</v>
      </c>
      <c r="I6" s="50">
        <v>614892359.72712851</v>
      </c>
      <c r="J6" s="48">
        <f t="shared" ref="J6:J22" si="2">(I6-H6)/H6</f>
        <v>-4.0987736902586787E-2</v>
      </c>
    </row>
    <row r="7" spans="1:10" ht="18" customHeight="1" x14ac:dyDescent="0.25">
      <c r="A7" s="31" t="s">
        <v>5</v>
      </c>
      <c r="B7" s="46">
        <v>79464513.367850482</v>
      </c>
      <c r="C7" s="46">
        <v>75108495.72641255</v>
      </c>
      <c r="D7" s="47">
        <f t="shared" si="0"/>
        <v>-5.4817143613192724E-2</v>
      </c>
      <c r="E7" s="49">
        <v>208664872.60464513</v>
      </c>
      <c r="F7" s="50">
        <v>201662672.01526088</v>
      </c>
      <c r="G7" s="48">
        <f t="shared" si="1"/>
        <v>-3.3557160349893894E-2</v>
      </c>
      <c r="H7" s="49">
        <v>674638891.73271585</v>
      </c>
      <c r="I7" s="50">
        <v>660441115.566571</v>
      </c>
      <c r="J7" s="48">
        <f t="shared" si="2"/>
        <v>-2.1045001022220705E-2</v>
      </c>
    </row>
    <row r="8" spans="1:10" ht="18" customHeight="1" x14ac:dyDescent="0.25">
      <c r="A8" s="31" t="s">
        <v>31</v>
      </c>
      <c r="B8" s="46">
        <v>95143677.144243494</v>
      </c>
      <c r="C8" s="46">
        <v>148647283.13366216</v>
      </c>
      <c r="D8" s="47">
        <f t="shared" si="0"/>
        <v>0.56234536645355859</v>
      </c>
      <c r="E8" s="49">
        <v>236053398.29887539</v>
      </c>
      <c r="F8" s="50">
        <v>279425558.72659749</v>
      </c>
      <c r="G8" s="48">
        <f t="shared" si="1"/>
        <v>0.18373876733097103</v>
      </c>
      <c r="H8" s="49">
        <v>847024931.06595242</v>
      </c>
      <c r="I8" s="50">
        <v>1017305025.9906552</v>
      </c>
      <c r="J8" s="48">
        <f t="shared" si="2"/>
        <v>0.20103315578965425</v>
      </c>
    </row>
    <row r="9" spans="1:10" ht="18" customHeight="1" x14ac:dyDescent="0.25">
      <c r="A9" s="31" t="s">
        <v>32</v>
      </c>
      <c r="B9" s="46">
        <v>112651729.51832087</v>
      </c>
      <c r="C9" s="46">
        <v>100722424.88096327</v>
      </c>
      <c r="D9" s="47">
        <f t="shared" si="0"/>
        <v>-0.10589544153796157</v>
      </c>
      <c r="E9" s="49">
        <v>312978002.53230441</v>
      </c>
      <c r="F9" s="50">
        <v>311971184.65411973</v>
      </c>
      <c r="G9" s="48">
        <f t="shared" si="1"/>
        <v>-3.216896619054741E-3</v>
      </c>
      <c r="H9" s="49">
        <v>968524827.25744498</v>
      </c>
      <c r="I9" s="50">
        <v>992770091.27698946</v>
      </c>
      <c r="J9" s="48">
        <f t="shared" si="2"/>
        <v>2.5033187934066056E-2</v>
      </c>
    </row>
    <row r="10" spans="1:10" ht="18" customHeight="1" x14ac:dyDescent="0.25">
      <c r="A10" s="31" t="s">
        <v>6</v>
      </c>
      <c r="B10" s="46">
        <v>6603302.1392936986</v>
      </c>
      <c r="C10" s="46">
        <v>5912277.4127867995</v>
      </c>
      <c r="D10" s="47">
        <f t="shared" si="0"/>
        <v>-0.10464835803815156</v>
      </c>
      <c r="E10" s="49">
        <v>16707053.657923499</v>
      </c>
      <c r="F10" s="50">
        <v>15806270.257351197</v>
      </c>
      <c r="G10" s="48">
        <f t="shared" si="1"/>
        <v>-5.3916352878001061E-2</v>
      </c>
      <c r="H10" s="49">
        <v>43495010.765347198</v>
      </c>
      <c r="I10" s="50">
        <v>47035161.479044795</v>
      </c>
      <c r="J10" s="48">
        <f t="shared" si="2"/>
        <v>8.1392110299649864E-2</v>
      </c>
    </row>
    <row r="11" spans="1:10" ht="18" customHeight="1" x14ac:dyDescent="0.25">
      <c r="A11" s="31" t="s">
        <v>7</v>
      </c>
      <c r="B11" s="46">
        <v>431584429.96325386</v>
      </c>
      <c r="C11" s="46">
        <v>439178989.08693945</v>
      </c>
      <c r="D11" s="47">
        <f t="shared" si="0"/>
        <v>1.7596925645191181E-2</v>
      </c>
      <c r="E11" s="49">
        <v>1213281976.1785245</v>
      </c>
      <c r="F11" s="50">
        <v>1330980554.9099469</v>
      </c>
      <c r="G11" s="48">
        <f t="shared" si="1"/>
        <v>9.7008429237643301E-2</v>
      </c>
      <c r="H11" s="49">
        <v>3876918773.2116146</v>
      </c>
      <c r="I11" s="50">
        <v>4048386669.4451747</v>
      </c>
      <c r="J11" s="48">
        <f t="shared" si="2"/>
        <v>4.4227879474378874E-2</v>
      </c>
    </row>
    <row r="12" spans="1:10" ht="18" customHeight="1" x14ac:dyDescent="0.25">
      <c r="A12" s="31" t="s">
        <v>8</v>
      </c>
      <c r="B12" s="46">
        <v>21177465.791990001</v>
      </c>
      <c r="C12" s="46">
        <v>20078615.496683329</v>
      </c>
      <c r="D12" s="47">
        <f t="shared" si="0"/>
        <v>-5.1887714332764595E-2</v>
      </c>
      <c r="E12" s="49">
        <v>56770349.882064998</v>
      </c>
      <c r="F12" s="50">
        <v>55645096.791236661</v>
      </c>
      <c r="G12" s="48">
        <f t="shared" si="1"/>
        <v>-1.9821140668781205E-2</v>
      </c>
      <c r="H12" s="49">
        <v>163492788.88005504</v>
      </c>
      <c r="I12" s="50">
        <v>155532717.65187001</v>
      </c>
      <c r="J12" s="48">
        <f t="shared" si="2"/>
        <v>-4.8687598289272931E-2</v>
      </c>
    </row>
    <row r="13" spans="1:10" ht="18" customHeight="1" x14ac:dyDescent="0.25">
      <c r="A13" s="31" t="s">
        <v>9</v>
      </c>
      <c r="B13" s="46">
        <v>233359504.03897068</v>
      </c>
      <c r="C13" s="46">
        <v>212721429.16960391</v>
      </c>
      <c r="D13" s="47">
        <f t="shared" si="0"/>
        <v>-8.8438972967307294E-2</v>
      </c>
      <c r="E13" s="49">
        <v>655498155.89626765</v>
      </c>
      <c r="F13" s="50">
        <v>652835981.21666777</v>
      </c>
      <c r="G13" s="48">
        <f t="shared" si="1"/>
        <v>-4.0613000290746345E-3</v>
      </c>
      <c r="H13" s="49">
        <v>1963332423.1860235</v>
      </c>
      <c r="I13" s="50">
        <v>2007374066.3151474</v>
      </c>
      <c r="J13" s="48">
        <f t="shared" si="2"/>
        <v>2.2432086695565682E-2</v>
      </c>
    </row>
    <row r="14" spans="1:10" ht="18" customHeight="1" x14ac:dyDescent="0.25">
      <c r="A14" s="31" t="s">
        <v>10</v>
      </c>
      <c r="B14" s="46">
        <v>21731607.082198318</v>
      </c>
      <c r="C14" s="46">
        <v>21146344.589355361</v>
      </c>
      <c r="D14" s="47">
        <f t="shared" si="0"/>
        <v>-2.6931394932240494E-2</v>
      </c>
      <c r="E14" s="49">
        <v>58047411.525637597</v>
      </c>
      <c r="F14" s="50">
        <v>62995994.978305116</v>
      </c>
      <c r="G14" s="48">
        <f t="shared" si="1"/>
        <v>8.5250717001944101E-2</v>
      </c>
      <c r="H14" s="49">
        <v>168454568.0289095</v>
      </c>
      <c r="I14" s="50">
        <v>175478356.1466766</v>
      </c>
      <c r="J14" s="48">
        <f t="shared" si="2"/>
        <v>4.1695444652837796E-2</v>
      </c>
    </row>
    <row r="15" spans="1:10" ht="18" customHeight="1" x14ac:dyDescent="0.25">
      <c r="A15" s="31" t="s">
        <v>11</v>
      </c>
      <c r="B15" s="46">
        <v>250545328.92840868</v>
      </c>
      <c r="C15" s="46">
        <v>217664381.7967369</v>
      </c>
      <c r="D15" s="47">
        <f t="shared" si="0"/>
        <v>-0.13123751806631068</v>
      </c>
      <c r="E15" s="49">
        <v>608699398.31900287</v>
      </c>
      <c r="F15" s="50">
        <v>578871248.54053426</v>
      </c>
      <c r="G15" s="48">
        <f t="shared" si="1"/>
        <v>-4.9003087338089474E-2</v>
      </c>
      <c r="H15" s="49">
        <v>1901963826.5144007</v>
      </c>
      <c r="I15" s="50">
        <v>1850343806.2785881</v>
      </c>
      <c r="J15" s="48">
        <f t="shared" si="2"/>
        <v>-2.7140379599339255E-2</v>
      </c>
    </row>
    <row r="16" spans="1:10" ht="18" customHeight="1" x14ac:dyDescent="0.25">
      <c r="A16" s="31" t="s">
        <v>12</v>
      </c>
      <c r="B16" s="46">
        <v>106326033.28398828</v>
      </c>
      <c r="C16" s="46">
        <v>102708156.31876886</v>
      </c>
      <c r="D16" s="47">
        <f t="shared" si="0"/>
        <v>-3.4026257290689713E-2</v>
      </c>
      <c r="E16" s="49">
        <v>266887136.55973107</v>
      </c>
      <c r="F16" s="50">
        <v>273599155.07226515</v>
      </c>
      <c r="G16" s="48">
        <f t="shared" si="1"/>
        <v>2.5149276953001027E-2</v>
      </c>
      <c r="H16" s="49">
        <v>911374368.36885679</v>
      </c>
      <c r="I16" s="50">
        <v>931113964.85091722</v>
      </c>
      <c r="J16" s="48">
        <f t="shared" si="2"/>
        <v>2.1659152558119021E-2</v>
      </c>
    </row>
    <row r="17" spans="1:12" ht="18" customHeight="1" x14ac:dyDescent="0.25">
      <c r="A17" s="31" t="s">
        <v>13</v>
      </c>
      <c r="B17" s="46">
        <v>71679558.686148018</v>
      </c>
      <c r="C17" s="46">
        <v>57256791.491108492</v>
      </c>
      <c r="D17" s="47">
        <f t="shared" si="0"/>
        <v>-0.20121171864617948</v>
      </c>
      <c r="E17" s="49">
        <v>200053536.42086154</v>
      </c>
      <c r="F17" s="50">
        <v>163038614.09048301</v>
      </c>
      <c r="G17" s="48">
        <f t="shared" si="1"/>
        <v>-0.18502508374812526</v>
      </c>
      <c r="H17" s="49">
        <v>672022356.01578319</v>
      </c>
      <c r="I17" s="50">
        <v>576559477.86075854</v>
      </c>
      <c r="J17" s="48">
        <f t="shared" si="2"/>
        <v>-0.14205312859083308</v>
      </c>
    </row>
    <row r="18" spans="1:12" ht="18" customHeight="1" x14ac:dyDescent="0.25">
      <c r="A18" s="31" t="s">
        <v>14</v>
      </c>
      <c r="B18" s="46">
        <v>11764168.019708134</v>
      </c>
      <c r="C18" s="46">
        <v>10864614.142547067</v>
      </c>
      <c r="D18" s="47">
        <f t="shared" si="0"/>
        <v>-7.646557543670518E-2</v>
      </c>
      <c r="E18" s="49">
        <v>39942988.675389871</v>
      </c>
      <c r="F18" s="50">
        <v>36438705.3666538</v>
      </c>
      <c r="G18" s="48">
        <f t="shared" si="1"/>
        <v>-8.7732125836021121E-2</v>
      </c>
      <c r="H18" s="49">
        <v>133524499.31244713</v>
      </c>
      <c r="I18" s="50">
        <v>129367377.5441376</v>
      </c>
      <c r="J18" s="48">
        <f t="shared" si="2"/>
        <v>-3.1133775372427158E-2</v>
      </c>
    </row>
    <row r="19" spans="1:12" ht="18" customHeight="1" x14ac:dyDescent="0.25">
      <c r="A19" s="31" t="s">
        <v>15</v>
      </c>
      <c r="B19" s="46">
        <v>26933998.283989701</v>
      </c>
      <c r="C19" s="46">
        <v>20469481.930444233</v>
      </c>
      <c r="D19" s="47">
        <f t="shared" si="0"/>
        <v>-0.24001324591262604</v>
      </c>
      <c r="E19" s="49">
        <v>68721005.324341908</v>
      </c>
      <c r="F19" s="50">
        <v>56048700.602246106</v>
      </c>
      <c r="G19" s="48">
        <f t="shared" si="1"/>
        <v>-0.18440220224204287</v>
      </c>
      <c r="H19" s="49">
        <v>202312971.67957559</v>
      </c>
      <c r="I19" s="50">
        <v>184226105.02868196</v>
      </c>
      <c r="J19" s="48">
        <f t="shared" si="2"/>
        <v>-8.9400429941485449E-2</v>
      </c>
    </row>
    <row r="20" spans="1:12" ht="18" customHeight="1" x14ac:dyDescent="0.25">
      <c r="A20" s="31" t="s">
        <v>16</v>
      </c>
      <c r="B20" s="46">
        <v>1134169594.3623183</v>
      </c>
      <c r="C20" s="46">
        <v>1036936762.3833371</v>
      </c>
      <c r="D20" s="47">
        <f t="shared" si="0"/>
        <v>-8.5730416740408086E-2</v>
      </c>
      <c r="E20" s="49">
        <v>3007136421.1840286</v>
      </c>
      <c r="F20" s="50">
        <v>3041237037.5430679</v>
      </c>
      <c r="G20" s="48">
        <f t="shared" si="1"/>
        <v>1.1339896693350728E-2</v>
      </c>
      <c r="H20" s="49">
        <v>9695102710.3670311</v>
      </c>
      <c r="I20" s="50">
        <v>10226764424.380239</v>
      </c>
      <c r="J20" s="48">
        <f t="shared" si="2"/>
        <v>5.4838172415099778E-2</v>
      </c>
    </row>
    <row r="21" spans="1:12" ht="18" customHeight="1" x14ac:dyDescent="0.25">
      <c r="A21" s="31" t="s">
        <v>17</v>
      </c>
      <c r="B21" s="46">
        <v>86842754.861576259</v>
      </c>
      <c r="C21" s="46">
        <v>76437610.540214747</v>
      </c>
      <c r="D21" s="47">
        <f t="shared" si="0"/>
        <v>-0.11981591714757184</v>
      </c>
      <c r="E21" s="49">
        <v>241461883.55452597</v>
      </c>
      <c r="F21" s="50">
        <v>240193769.08311924</v>
      </c>
      <c r="G21" s="48">
        <f t="shared" si="1"/>
        <v>-5.2518205057419231E-3</v>
      </c>
      <c r="H21" s="49">
        <v>756855467.49138498</v>
      </c>
      <c r="I21" s="50">
        <v>708619726.01825261</v>
      </c>
      <c r="J21" s="48">
        <f t="shared" si="2"/>
        <v>-6.3731773825999899E-2</v>
      </c>
    </row>
    <row r="22" spans="1:12" ht="18" customHeight="1" thickBot="1" x14ac:dyDescent="0.3">
      <c r="A22" s="30" t="s">
        <v>18</v>
      </c>
      <c r="B22" s="51">
        <v>218497500.6273542</v>
      </c>
      <c r="C22" s="52">
        <v>233262484.36795223</v>
      </c>
      <c r="D22" s="53">
        <f t="shared" si="0"/>
        <v>6.7575069271751484E-2</v>
      </c>
      <c r="E22" s="55">
        <v>616491225.05788803</v>
      </c>
      <c r="F22" s="56">
        <v>679257589.77000904</v>
      </c>
      <c r="G22" s="54">
        <f t="shared" si="1"/>
        <v>0.10181225970609281</v>
      </c>
      <c r="H22" s="55">
        <v>1916219872.1427209</v>
      </c>
      <c r="I22" s="56">
        <v>2046755348.0807424</v>
      </c>
      <c r="J22" s="54">
        <f t="shared" si="2"/>
        <v>6.8121345486338358E-2</v>
      </c>
    </row>
    <row r="23" spans="1:12" ht="16.5" thickTop="1" thickBot="1" x14ac:dyDescent="0.3">
      <c r="A23" s="68" t="s">
        <v>19</v>
      </c>
      <c r="B23" s="69">
        <f>SUM(B5:B22)</f>
        <v>3348889459.7036519</v>
      </c>
      <c r="C23" s="69">
        <f>SUM(C5:C22)</f>
        <v>3224024251.8934507</v>
      </c>
      <c r="D23" s="70">
        <f>(C23-B23)/B23</f>
        <v>-3.7285556693546607E-2</v>
      </c>
      <c r="E23" s="71">
        <f>SUM(E5:E22)</f>
        <v>8997079657.036293</v>
      </c>
      <c r="F23" s="71">
        <f>SUM(F5:F22)</f>
        <v>9209188778.6110954</v>
      </c>
      <c r="G23" s="72">
        <f>(F23-E23)/E23</f>
        <v>2.3575329958195876E-2</v>
      </c>
      <c r="H23" s="71">
        <f>SUM(H5:H22)</f>
        <v>28613264161.919746</v>
      </c>
      <c r="I23" s="71">
        <f>SUM(I5:I22)</f>
        <v>29604705771.301601</v>
      </c>
      <c r="J23" s="72">
        <f>(I23-H23)/H23</f>
        <v>3.4649720625070282E-2</v>
      </c>
    </row>
    <row r="24" spans="1:12" ht="16.5" thickTop="1" thickBot="1" x14ac:dyDescent="0.3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">
      <c r="A25" s="73" t="s">
        <v>1</v>
      </c>
      <c r="B25" s="74" t="s">
        <v>84</v>
      </c>
      <c r="C25" s="74" t="s">
        <v>85</v>
      </c>
      <c r="D25" s="75" t="s">
        <v>2</v>
      </c>
      <c r="E25" s="76" t="s">
        <v>79</v>
      </c>
      <c r="F25" s="76" t="s">
        <v>80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25">
      <c r="A26" s="32" t="s">
        <v>20</v>
      </c>
      <c r="B26" s="57">
        <v>119163202.43000001</v>
      </c>
      <c r="C26" s="57">
        <v>108228086.24978699</v>
      </c>
      <c r="D26" s="58">
        <f>(C26-B26)/B26</f>
        <v>-9.1765880382718226E-2</v>
      </c>
      <c r="E26" s="60">
        <v>320146370.07654303</v>
      </c>
      <c r="F26" s="60">
        <v>291178785.05930996</v>
      </c>
      <c r="G26" s="59">
        <f>(F26-E26)/E26</f>
        <v>-9.0482315980366365E-2</v>
      </c>
      <c r="H26" s="60">
        <v>1109543621.1498268</v>
      </c>
      <c r="I26" s="60">
        <v>947852746.04122162</v>
      </c>
      <c r="J26" s="59">
        <f>(I26-H26)/H26</f>
        <v>-0.14572737116999862</v>
      </c>
      <c r="L26" s="13"/>
    </row>
    <row r="27" spans="1:12" ht="18" customHeight="1" x14ac:dyDescent="0.25">
      <c r="A27" s="33" t="s">
        <v>21</v>
      </c>
      <c r="B27" s="61">
        <v>932761036.75999999</v>
      </c>
      <c r="C27" s="61">
        <v>784784995.87830043</v>
      </c>
      <c r="D27" s="62">
        <f t="shared" ref="D27:D29" si="3">(C27-B27)/B27</f>
        <v>-0.1586430340140525</v>
      </c>
      <c r="E27" s="49">
        <v>2278652122.4312878</v>
      </c>
      <c r="F27" s="49">
        <v>2288519452.1002474</v>
      </c>
      <c r="G27" s="63">
        <f t="shared" ref="G27:G29" si="4">(F27-E27)/E27</f>
        <v>4.3303361543539712E-3</v>
      </c>
      <c r="H27" s="49">
        <v>6986492462.481885</v>
      </c>
      <c r="I27" s="49">
        <v>7748622553.6075792</v>
      </c>
      <c r="J27" s="63">
        <f t="shared" ref="J27:J29" si="5">(I27-H27)/H27</f>
        <v>0.10908622534389092</v>
      </c>
      <c r="L27" s="13"/>
    </row>
    <row r="28" spans="1:12" ht="18" customHeight="1" x14ac:dyDescent="0.25">
      <c r="A28" s="33" t="s">
        <v>22</v>
      </c>
      <c r="B28" s="61">
        <v>394713334.38999999</v>
      </c>
      <c r="C28" s="61">
        <v>462488305.9446637</v>
      </c>
      <c r="D28" s="62">
        <f t="shared" si="3"/>
        <v>0.17170682024058012</v>
      </c>
      <c r="E28" s="49">
        <v>1211445337.8593078</v>
      </c>
      <c r="F28" s="49">
        <v>1226117780.6990228</v>
      </c>
      <c r="G28" s="63">
        <f t="shared" si="4"/>
        <v>1.2111518680357496E-2</v>
      </c>
      <c r="H28" s="49">
        <v>4256932499.4117818</v>
      </c>
      <c r="I28" s="49">
        <v>4208447180.5611701</v>
      </c>
      <c r="J28" s="63">
        <f t="shared" si="5"/>
        <v>-1.1389731657082026E-2</v>
      </c>
      <c r="L28" s="13"/>
    </row>
    <row r="29" spans="1:12" ht="18" customHeight="1" thickBot="1" x14ac:dyDescent="0.3">
      <c r="A29" s="34" t="s">
        <v>23</v>
      </c>
      <c r="B29" s="64">
        <v>1902251886.1199999</v>
      </c>
      <c r="C29" s="64">
        <v>1868522863.8206999</v>
      </c>
      <c r="D29" s="65">
        <f t="shared" si="3"/>
        <v>-1.7731102040380486E-2</v>
      </c>
      <c r="E29" s="67">
        <v>5186835826.6655006</v>
      </c>
      <c r="F29" s="67">
        <v>5403372760.7525139</v>
      </c>
      <c r="G29" s="66">
        <f t="shared" si="4"/>
        <v>4.1747404645776101E-2</v>
      </c>
      <c r="H29" s="67">
        <v>16260295578.872601</v>
      </c>
      <c r="I29" s="67">
        <v>16699783291.091625</v>
      </c>
      <c r="J29" s="66">
        <f t="shared" si="5"/>
        <v>2.7028273261530483E-2</v>
      </c>
    </row>
    <row r="30" spans="1:12" ht="16.5" thickTop="1" thickBot="1" x14ac:dyDescent="0.3">
      <c r="A30" s="84" t="s">
        <v>19</v>
      </c>
      <c r="B30" s="85">
        <f>SUM(B26:B29)</f>
        <v>3348889459.6999998</v>
      </c>
      <c r="C30" s="85">
        <f>SUM(C26:C29)</f>
        <v>3224024251.8934507</v>
      </c>
      <c r="D30" s="86">
        <f>(C30-B30)/B30</f>
        <v>-3.7285556692496724E-2</v>
      </c>
      <c r="E30" s="87">
        <f>SUM(E26:E29)</f>
        <v>8997079657.0326385</v>
      </c>
      <c r="F30" s="87">
        <f>SUM(F26:F29)</f>
        <v>9209188778.6110935</v>
      </c>
      <c r="G30" s="88">
        <f t="shared" ref="G30" si="6">(F30-E30)/E30</f>
        <v>2.3575329958611425E-2</v>
      </c>
      <c r="H30" s="87">
        <f>SUM(H26:H29)</f>
        <v>28613264161.916092</v>
      </c>
      <c r="I30" s="87">
        <f>SUM(I26:I29)</f>
        <v>29604705771.301598</v>
      </c>
      <c r="J30" s="88">
        <f t="shared" ref="J30" si="7">(I30-H30)/H30</f>
        <v>3.4649720625202295E-2</v>
      </c>
    </row>
    <row r="31" spans="1:12" ht="16.5" thickTop="1" thickBot="1" x14ac:dyDescent="0.3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25">
      <c r="A32" s="15" t="s">
        <v>81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25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25">
      <c r="A34" s="20" t="s">
        <v>82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25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25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25">
      <c r="A38" s="14"/>
    </row>
    <row r="41" spans="1:10" x14ac:dyDescent="0.25">
      <c r="B41" s="39"/>
      <c r="C41" s="39"/>
      <c r="D41" s="40"/>
    </row>
    <row r="43" spans="1:10" x14ac:dyDescent="0.25">
      <c r="C43" s="40"/>
    </row>
  </sheetData>
  <sheetProtection algorithmName="SHA-512" hashValue="VfaBiPKDVrm8swl+FZB0TnXrh6yPY/m8qYWXiKg60yK+4iGPZUpsclqcPsAFEkc9kFtPc1Z6zCvhqAcnOXA48Q==" saltValue="lki7AxjP803qvz/4N8yizw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9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R59"/>
  <sheetViews>
    <sheetView zoomScale="75" zoomScaleNormal="75" workbookViewId="0">
      <selection activeCell="C12" sqref="C12"/>
    </sheetView>
  </sheetViews>
  <sheetFormatPr defaultColWidth="9.140625" defaultRowHeight="15" x14ac:dyDescent="0.25"/>
  <cols>
    <col min="1" max="18" width="16.28515625" style="8" customWidth="1"/>
    <col min="19" max="16384" width="9.140625" style="8"/>
  </cols>
  <sheetData>
    <row r="1" spans="1:18" s="91" customForma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s="91" customFormat="1" x14ac:dyDescent="0.2">
      <c r="A2" s="140" t="s">
        <v>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</row>
    <row r="3" spans="1:18" s="91" customFormat="1" ht="14.25" x14ac:dyDescent="0.2">
      <c r="A3" s="141" t="s">
        <v>34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1:18" s="91" customFormat="1" x14ac:dyDescent="0.25">
      <c r="A4" s="90" t="s">
        <v>35</v>
      </c>
      <c r="B4" s="90"/>
      <c r="R4" s="8"/>
    </row>
    <row r="5" spans="1:18" s="91" customFormat="1" ht="18.600000000000001" customHeight="1" x14ac:dyDescent="0.2">
      <c r="A5" s="92" t="s">
        <v>36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4" t="s">
        <v>37</v>
      </c>
    </row>
    <row r="6" spans="1:18" s="91" customFormat="1" ht="18.600000000000001" customHeight="1" x14ac:dyDescent="0.2">
      <c r="A6" s="95" t="s">
        <v>38</v>
      </c>
      <c r="B6" s="96" t="s">
        <v>39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3457757568.5640259</v>
      </c>
      <c r="R6" s="99" t="s">
        <v>40</v>
      </c>
    </row>
    <row r="7" spans="1:18" s="91" customFormat="1" ht="18.600000000000001" customHeight="1" x14ac:dyDescent="0.2">
      <c r="A7" s="95" t="s">
        <v>41</v>
      </c>
      <c r="B7" s="96" t="s">
        <v>39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3428756031.8111458</v>
      </c>
      <c r="R7" s="99" t="s">
        <v>42</v>
      </c>
    </row>
    <row r="8" spans="1:18" s="91" customFormat="1" ht="18.600000000000001" customHeight="1" x14ac:dyDescent="0.2">
      <c r="A8" s="95" t="s">
        <v>43</v>
      </c>
      <c r="B8" s="96" t="s">
        <v>39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3108026128.0328217</v>
      </c>
      <c r="R8" s="99" t="s">
        <v>44</v>
      </c>
    </row>
    <row r="9" spans="1:18" s="91" customFormat="1" ht="18.600000000000001" customHeight="1" x14ac:dyDescent="0.2">
      <c r="A9" s="95" t="s">
        <v>45</v>
      </c>
      <c r="B9" s="96" t="s">
        <v>39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3098394418.6252742</v>
      </c>
      <c r="R9" s="99" t="s">
        <v>46</v>
      </c>
    </row>
    <row r="10" spans="1:18" s="91" customFormat="1" ht="18.600000000000001" customHeight="1" x14ac:dyDescent="0.2">
      <c r="A10" s="95" t="s">
        <v>47</v>
      </c>
      <c r="B10" s="96" t="s">
        <v>39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3397970383.2589741</v>
      </c>
      <c r="R10" s="99" t="s">
        <v>48</v>
      </c>
    </row>
    <row r="11" spans="1:18" s="91" customFormat="1" ht="18.600000000000001" customHeight="1" x14ac:dyDescent="0.2">
      <c r="A11" s="95" t="s">
        <v>49</v>
      </c>
      <c r="B11" s="96" t="s">
        <v>39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3904612462.3982658</v>
      </c>
      <c r="R11" s="99" t="s">
        <v>50</v>
      </c>
    </row>
    <row r="12" spans="1:18" s="91" customFormat="1" ht="18.600000000000001" customHeight="1" x14ac:dyDescent="0.2">
      <c r="A12" s="95" t="s">
        <v>51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3093233465.0506811</v>
      </c>
      <c r="R12" s="99" t="s">
        <v>52</v>
      </c>
    </row>
    <row r="13" spans="1:18" s="91" customFormat="1" ht="18.600000000000001" customHeight="1" x14ac:dyDescent="0.2">
      <c r="A13" s="95" t="s">
        <v>53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2891931061.6669621</v>
      </c>
      <c r="R13" s="99" t="s">
        <v>54</v>
      </c>
    </row>
    <row r="14" spans="1:18" s="91" customFormat="1" ht="18.600000000000001" customHeight="1" x14ac:dyDescent="0.2">
      <c r="A14" s="95" t="s">
        <v>55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3275230457.9783306</v>
      </c>
      <c r="Q14" s="100" t="s">
        <v>39</v>
      </c>
      <c r="R14" s="99" t="s">
        <v>56</v>
      </c>
    </row>
    <row r="15" spans="1:18" s="91" customFormat="1" ht="18.600000000000001" customHeight="1" x14ac:dyDescent="0.2">
      <c r="A15" s="95" t="s">
        <v>57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3093511620.4121895</v>
      </c>
      <c r="Q15" s="100" t="s">
        <v>39</v>
      </c>
      <c r="R15" s="99" t="s">
        <v>58</v>
      </c>
    </row>
    <row r="16" spans="1:18" s="91" customFormat="1" ht="18.600000000000001" customHeight="1" x14ac:dyDescent="0.2">
      <c r="A16" s="95" t="s">
        <v>59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3284240739.0572009</v>
      </c>
      <c r="Q16" s="100" t="s">
        <v>39</v>
      </c>
      <c r="R16" s="99" t="s">
        <v>60</v>
      </c>
    </row>
    <row r="17" spans="1:18" s="91" customFormat="1" ht="18.600000000000001" customHeight="1" x14ac:dyDescent="0.2">
      <c r="A17" s="95" t="s">
        <v>61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3501540322.7521276</v>
      </c>
      <c r="Q17" s="103" t="s">
        <v>39</v>
      </c>
      <c r="R17" s="104" t="s">
        <v>62</v>
      </c>
    </row>
    <row r="18" spans="1:18" s="91" customFormat="1" ht="18.600000000000001" customHeight="1" x14ac:dyDescent="0.2">
      <c r="A18" s="105" t="s">
        <v>63</v>
      </c>
      <c r="B18" s="106" t="s">
        <v>64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38418897842</v>
      </c>
      <c r="Q18" s="108" t="s">
        <v>39</v>
      </c>
      <c r="R18" s="109" t="s">
        <v>63</v>
      </c>
    </row>
    <row r="19" spans="1:18" s="91" customFormat="1" ht="18.600000000000001" customHeight="1" x14ac:dyDescent="0.2">
      <c r="A19" s="95" t="s">
        <v>65</v>
      </c>
      <c r="B19" s="110" t="s">
        <v>64</v>
      </c>
      <c r="C19" s="110" t="s">
        <v>64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1457544874</v>
      </c>
      <c r="Q19" s="97" t="s">
        <v>39</v>
      </c>
      <c r="R19" s="127" t="s">
        <v>66</v>
      </c>
    </row>
    <row r="20" spans="1:18" s="91" customFormat="1" ht="18.600000000000001" customHeight="1" x14ac:dyDescent="0.2">
      <c r="A20" s="111" t="s">
        <v>67</v>
      </c>
      <c r="B20" s="112" t="s">
        <v>64</v>
      </c>
      <c r="C20" s="112" t="s">
        <v>64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3.9434294390194466</v>
      </c>
      <c r="Q20" s="112" t="s">
        <v>39</v>
      </c>
      <c r="R20" s="128" t="s">
        <v>68</v>
      </c>
    </row>
    <row r="21" spans="1:18" s="91" customFormat="1" ht="18.600000000000001" customHeight="1" x14ac:dyDescent="0.2">
      <c r="A21" s="105" t="s">
        <v>69</v>
      </c>
      <c r="B21" s="106" t="s">
        <v>64</v>
      </c>
      <c r="C21" s="98">
        <v>17287381132</v>
      </c>
      <c r="D21" s="98">
        <v>17537434249</v>
      </c>
      <c r="E21" s="98">
        <v>17964325294</v>
      </c>
      <c r="F21" s="98">
        <v>18181509712</v>
      </c>
      <c r="G21" s="98">
        <v>19417440107</v>
      </c>
      <c r="H21" s="98">
        <v>19221462301</v>
      </c>
      <c r="I21" s="98">
        <v>18773719807</v>
      </c>
      <c r="J21" s="98">
        <v>19718374923</v>
      </c>
      <c r="K21" s="98">
        <v>20351805820</v>
      </c>
      <c r="L21" s="98">
        <v>22182969376</v>
      </c>
      <c r="M21" s="98">
        <v>20328447447</v>
      </c>
      <c r="N21" s="98">
        <v>22013095139</v>
      </c>
      <c r="O21" s="98">
        <v>24320974050</v>
      </c>
      <c r="P21" s="98">
        <v>25264374702</v>
      </c>
      <c r="Q21" s="98">
        <v>26380681519</v>
      </c>
      <c r="R21" s="114" t="s">
        <v>70</v>
      </c>
    </row>
    <row r="22" spans="1:18" s="91" customFormat="1" ht="18.600000000000001" customHeight="1" x14ac:dyDescent="0.2">
      <c r="A22" s="95" t="s">
        <v>65</v>
      </c>
      <c r="B22" s="110" t="s">
        <v>64</v>
      </c>
      <c r="C22" s="110" t="s">
        <v>64</v>
      </c>
      <c r="D22" s="98">
        <v>250053117</v>
      </c>
      <c r="E22" s="98">
        <v>426891045</v>
      </c>
      <c r="F22" s="98">
        <v>217184418</v>
      </c>
      <c r="G22" s="98">
        <v>1235930395</v>
      </c>
      <c r="H22" s="98">
        <v>-195977806</v>
      </c>
      <c r="I22" s="98">
        <v>-447742494</v>
      </c>
      <c r="J22" s="98">
        <v>944655116</v>
      </c>
      <c r="K22" s="98">
        <v>633430897</v>
      </c>
      <c r="L22" s="98">
        <v>1831163556</v>
      </c>
      <c r="M22" s="98">
        <v>-1854521929</v>
      </c>
      <c r="N22" s="98">
        <v>1684647692</v>
      </c>
      <c r="O22" s="98">
        <v>2307878911</v>
      </c>
      <c r="P22" s="98">
        <v>943400652</v>
      </c>
      <c r="Q22" s="98">
        <v>1116306817</v>
      </c>
      <c r="R22" s="115" t="s">
        <v>66</v>
      </c>
    </row>
    <row r="23" spans="1:18" s="91" customFormat="1" ht="18.600000000000001" customHeight="1" x14ac:dyDescent="0.2">
      <c r="A23" s="111" t="s">
        <v>67</v>
      </c>
      <c r="B23" s="112" t="s">
        <v>64</v>
      </c>
      <c r="C23" s="112" t="s">
        <v>64</v>
      </c>
      <c r="D23" s="116">
        <v>1.4464488003746061</v>
      </c>
      <c r="E23" s="116">
        <v>2.4341704660950718</v>
      </c>
      <c r="F23" s="116">
        <v>1.2089762039242218</v>
      </c>
      <c r="G23" s="116">
        <v>6.7977325017419874</v>
      </c>
      <c r="H23" s="116">
        <v>-1.0092875524274174</v>
      </c>
      <c r="I23" s="116">
        <v>-2.3293883003724756</v>
      </c>
      <c r="J23" s="116">
        <v>5.0317951141881556</v>
      </c>
      <c r="K23" s="116">
        <v>3.2123889492594571</v>
      </c>
      <c r="L23" s="116">
        <v>8.9975482873391517</v>
      </c>
      <c r="M23" s="116">
        <v>-8.360115805805636</v>
      </c>
      <c r="N23" s="116">
        <v>8.2871438972021156</v>
      </c>
      <c r="O23" s="116">
        <v>10.484118187047645</v>
      </c>
      <c r="P23" s="116">
        <v>3.8789591652888591</v>
      </c>
      <c r="Q23" s="116">
        <v>4.4185016655552927</v>
      </c>
      <c r="R23" s="117" t="s">
        <v>68</v>
      </c>
    </row>
    <row r="24" spans="1:18" s="91" customFormat="1" ht="18.600000000000001" customHeight="1" x14ac:dyDescent="0.2">
      <c r="A24" s="105" t="s">
        <v>71</v>
      </c>
      <c r="B24" s="98">
        <v>4070372447.7877207</v>
      </c>
      <c r="C24" s="98">
        <v>4004012848.414362</v>
      </c>
      <c r="D24" s="98">
        <v>4187788990.268424</v>
      </c>
      <c r="E24" s="98">
        <v>4286805748.401865</v>
      </c>
      <c r="F24" s="98">
        <v>4277522782.6654243</v>
      </c>
      <c r="G24" s="98">
        <v>4616463177.865469</v>
      </c>
      <c r="H24" s="98">
        <v>4538881395.3028088</v>
      </c>
      <c r="I24" s="98">
        <v>4436296717.3704529</v>
      </c>
      <c r="J24" s="98">
        <v>4687508985</v>
      </c>
      <c r="K24" s="98">
        <v>5411898337.9577007</v>
      </c>
      <c r="L24" s="98">
        <v>5406864667.8314543</v>
      </c>
      <c r="M24" s="98">
        <v>4754414972.2338705</v>
      </c>
      <c r="N24" s="98">
        <v>5169942482.9324131</v>
      </c>
      <c r="O24" s="98">
        <v>5393211403.5311604</v>
      </c>
      <c r="P24" s="98">
        <v>5648190197.3326397</v>
      </c>
      <c r="Q24" s="97">
        <v>5985164526.7176437</v>
      </c>
      <c r="R24" s="114" t="s">
        <v>72</v>
      </c>
    </row>
    <row r="25" spans="1:18" s="91" customFormat="1" ht="18.600000000000001" customHeight="1" x14ac:dyDescent="0.2">
      <c r="A25" s="95" t="s">
        <v>65</v>
      </c>
      <c r="B25" s="110" t="s">
        <v>64</v>
      </c>
      <c r="C25" s="98">
        <v>-66359599.373358727</v>
      </c>
      <c r="D25" s="98">
        <v>183776141.85406208</v>
      </c>
      <c r="E25" s="98">
        <v>99016758.133440971</v>
      </c>
      <c r="F25" s="98">
        <v>-9282965.7364406586</v>
      </c>
      <c r="G25" s="98">
        <v>338940395.20004463</v>
      </c>
      <c r="H25" s="98">
        <v>-77581782.562660217</v>
      </c>
      <c r="I25" s="98">
        <v>-102584677.93235588</v>
      </c>
      <c r="J25" s="98">
        <v>251212267.62954712</v>
      </c>
      <c r="K25" s="98">
        <v>724389352.95770073</v>
      </c>
      <c r="L25" s="98">
        <v>-5033670.1262464523</v>
      </c>
      <c r="M25" s="98">
        <v>-652449695.59758377</v>
      </c>
      <c r="N25" s="98">
        <v>415527510.69854259</v>
      </c>
      <c r="O25" s="98">
        <v>223268920.59874725</v>
      </c>
      <c r="P25" s="98">
        <v>254978793.80147934</v>
      </c>
      <c r="Q25" s="97">
        <v>336974329.38500404</v>
      </c>
      <c r="R25" s="115" t="s">
        <v>66</v>
      </c>
    </row>
    <row r="26" spans="1:18" s="91" customFormat="1" ht="18.600000000000001" customHeight="1" x14ac:dyDescent="0.2">
      <c r="A26" s="111" t="s">
        <v>67</v>
      </c>
      <c r="B26" s="112" t="s">
        <v>64</v>
      </c>
      <c r="C26" s="116">
        <v>-1.6303077967576578</v>
      </c>
      <c r="D26" s="116">
        <v>4.5897990044372534</v>
      </c>
      <c r="E26" s="116">
        <v>2.3644161242014801</v>
      </c>
      <c r="F26" s="116">
        <v>-0.2165473847258271</v>
      </c>
      <c r="G26" s="116">
        <v>7.9237542947425981</v>
      </c>
      <c r="H26" s="116">
        <v>-1.680545897877864</v>
      </c>
      <c r="I26" s="116">
        <v>-2.260131274602561</v>
      </c>
      <c r="J26" s="116">
        <v>5.662657023050734</v>
      </c>
      <c r="K26" s="116">
        <v>15.453609908284809</v>
      </c>
      <c r="L26" s="116">
        <v>-9.3011173010060996E-2</v>
      </c>
      <c r="M26" s="116">
        <v>-12.067061701754476</v>
      </c>
      <c r="N26" s="116">
        <v>8.7398242081360902</v>
      </c>
      <c r="O26" s="116">
        <v>4.3185958322713907</v>
      </c>
      <c r="P26" s="116">
        <v>4.7277730228511734</v>
      </c>
      <c r="Q26" s="118">
        <v>5.9660584649599846</v>
      </c>
      <c r="R26" s="117" t="s">
        <v>68</v>
      </c>
    </row>
    <row r="27" spans="1:18" s="91" customFormat="1" x14ac:dyDescent="0.25">
      <c r="A27" s="129" t="s">
        <v>73</v>
      </c>
      <c r="B27" s="129"/>
      <c r="L27" s="130" t="s">
        <v>74</v>
      </c>
      <c r="R27" s="8"/>
    </row>
    <row r="28" spans="1:18" s="91" customFormat="1" x14ac:dyDescent="0.25">
      <c r="A28" s="129" t="s">
        <v>75</v>
      </c>
      <c r="B28" s="90"/>
      <c r="L28" s="130" t="s">
        <v>76</v>
      </c>
      <c r="R28" s="8"/>
    </row>
    <row r="29" spans="1:18" s="91" customFormat="1" ht="14.25" x14ac:dyDescent="0.2">
      <c r="A29" s="142" t="s">
        <v>77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</row>
    <row r="30" spans="1:18" s="91" customFormat="1" x14ac:dyDescent="0.25">
      <c r="A30" s="90" t="s">
        <v>35</v>
      </c>
      <c r="B30" s="90"/>
      <c r="R30" s="8"/>
    </row>
    <row r="31" spans="1:18" s="91" customFormat="1" ht="18.600000000000001" customHeight="1" x14ac:dyDescent="0.2">
      <c r="A31" s="92" t="s">
        <v>36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94" t="s">
        <v>37</v>
      </c>
    </row>
    <row r="32" spans="1:18" s="91" customFormat="1" ht="18.600000000000001" customHeight="1" x14ac:dyDescent="0.2">
      <c r="A32" s="95" t="s">
        <v>38</v>
      </c>
      <c r="B32" s="120" t="s">
        <v>64</v>
      </c>
      <c r="C32" s="120" t="s">
        <v>64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3.8008836513844666</v>
      </c>
      <c r="R32" s="99" t="s">
        <v>40</v>
      </c>
    </row>
    <row r="33" spans="1:18" s="91" customFormat="1" ht="18.600000000000001" customHeight="1" x14ac:dyDescent="0.2">
      <c r="A33" s="95" t="s">
        <v>41</v>
      </c>
      <c r="B33" s="120" t="s">
        <v>64</v>
      </c>
      <c r="C33" s="120" t="s">
        <v>64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3.3262712792241924</v>
      </c>
      <c r="R33" s="99" t="s">
        <v>42</v>
      </c>
    </row>
    <row r="34" spans="1:18" s="91" customFormat="1" ht="18.600000000000001" customHeight="1" x14ac:dyDescent="0.2">
      <c r="A34" s="95" t="s">
        <v>43</v>
      </c>
      <c r="B34" s="120" t="s">
        <v>64</v>
      </c>
      <c r="C34" s="120" t="s">
        <v>64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8.6820647365003225</v>
      </c>
      <c r="R34" s="99" t="s">
        <v>44</v>
      </c>
    </row>
    <row r="35" spans="1:18" s="91" customFormat="1" ht="18.600000000000001" customHeight="1" x14ac:dyDescent="0.2">
      <c r="A35" s="95" t="s">
        <v>45</v>
      </c>
      <c r="B35" s="120" t="s">
        <v>64</v>
      </c>
      <c r="C35" s="120" t="s">
        <v>64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-3.384256016547039</v>
      </c>
      <c r="R35" s="99" t="s">
        <v>46</v>
      </c>
    </row>
    <row r="36" spans="1:18" s="91" customFormat="1" ht="18.600000000000001" customHeight="1" x14ac:dyDescent="0.2">
      <c r="A36" s="95" t="s">
        <v>47</v>
      </c>
      <c r="B36" s="120" t="s">
        <v>64</v>
      </c>
      <c r="C36" s="120" t="s">
        <v>64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7.4477043356002444</v>
      </c>
      <c r="R36" s="99" t="s">
        <v>48</v>
      </c>
    </row>
    <row r="37" spans="1:18" s="91" customFormat="1" ht="18.600000000000001" customHeight="1" x14ac:dyDescent="0.2">
      <c r="A37" s="95" t="s">
        <v>49</v>
      </c>
      <c r="B37" s="120" t="s">
        <v>64</v>
      </c>
      <c r="C37" s="120" t="s">
        <v>64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4.4697137333346584</v>
      </c>
      <c r="R37" s="99" t="s">
        <v>50</v>
      </c>
    </row>
    <row r="38" spans="1:18" s="91" customFormat="1" ht="18.600000000000001" customHeight="1" x14ac:dyDescent="0.2">
      <c r="A38" s="95" t="s">
        <v>51</v>
      </c>
      <c r="B38" s="120" t="s">
        <v>64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8.3103950883623821</v>
      </c>
      <c r="R38" s="99" t="s">
        <v>52</v>
      </c>
    </row>
    <row r="39" spans="1:18" s="91" customFormat="1" ht="18.600000000000001" customHeight="1" x14ac:dyDescent="0.2">
      <c r="A39" s="95" t="s">
        <v>53</v>
      </c>
      <c r="B39" s="120" t="s">
        <v>64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3.5683215247133937</v>
      </c>
      <c r="R39" s="99" t="s">
        <v>54</v>
      </c>
    </row>
    <row r="40" spans="1:18" s="91" customFormat="1" ht="18.600000000000001" customHeight="1" x14ac:dyDescent="0.2">
      <c r="A40" s="95" t="s">
        <v>55</v>
      </c>
      <c r="B40" s="120" t="s">
        <v>64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2.9572210298699986</v>
      </c>
      <c r="Q40" s="120" t="s">
        <v>39</v>
      </c>
      <c r="R40" s="99" t="s">
        <v>56</v>
      </c>
    </row>
    <row r="41" spans="1:18" s="91" customFormat="1" ht="18.600000000000001" customHeight="1" x14ac:dyDescent="0.2">
      <c r="A41" s="95" t="s">
        <v>57</v>
      </c>
      <c r="B41" s="120" t="s">
        <v>64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2.5970819868829791</v>
      </c>
      <c r="Q41" s="120" t="s">
        <v>39</v>
      </c>
      <c r="R41" s="99" t="s">
        <v>58</v>
      </c>
    </row>
    <row r="42" spans="1:18" s="91" customFormat="1" ht="18.600000000000001" customHeight="1" x14ac:dyDescent="0.2">
      <c r="A42" s="95" t="s">
        <v>59</v>
      </c>
      <c r="B42" s="120" t="s">
        <v>64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4.4317828613783119</v>
      </c>
      <c r="Q42" s="120" t="s">
        <v>39</v>
      </c>
      <c r="R42" s="99" t="s">
        <v>60</v>
      </c>
    </row>
    <row r="43" spans="1:18" s="91" customFormat="1" ht="18.600000000000001" customHeight="1" x14ac:dyDescent="0.2">
      <c r="A43" s="111" t="s">
        <v>61</v>
      </c>
      <c r="B43" s="118" t="s">
        <v>64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6.1345899438084768</v>
      </c>
      <c r="Q43" s="112" t="s">
        <v>39</v>
      </c>
      <c r="R43" s="104" t="s">
        <v>62</v>
      </c>
    </row>
    <row r="44" spans="1:18" s="91" customFormat="1" ht="14.25" x14ac:dyDescent="0.2">
      <c r="A44" s="90"/>
      <c r="B44" s="90"/>
      <c r="R44" s="125"/>
    </row>
    <row r="45" spans="1:18" s="91" customFormat="1" ht="14.25" x14ac:dyDescent="0.2">
      <c r="A45" s="142" t="s">
        <v>78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</row>
    <row r="46" spans="1:18" s="91" customFormat="1" ht="14.25" x14ac:dyDescent="0.2">
      <c r="A46" s="90"/>
      <c r="B46" s="90"/>
    </row>
    <row r="47" spans="1:18" s="91" customFormat="1" ht="18.600000000000001" customHeight="1" x14ac:dyDescent="0.2">
      <c r="A47" s="92" t="s">
        <v>36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94" t="s">
        <v>37</v>
      </c>
    </row>
    <row r="48" spans="1:18" s="91" customFormat="1" ht="18.600000000000001" customHeight="1" x14ac:dyDescent="0.2">
      <c r="A48" s="95" t="s">
        <v>38</v>
      </c>
      <c r="B48" s="110" t="s">
        <v>64</v>
      </c>
      <c r="C48" s="110" t="s">
        <v>64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126612931.89897251</v>
      </c>
      <c r="R48" s="99" t="s">
        <v>40</v>
      </c>
    </row>
    <row r="49" spans="1:18" s="91" customFormat="1" ht="18.600000000000001" customHeight="1" x14ac:dyDescent="0.2">
      <c r="A49" s="95" t="s">
        <v>41</v>
      </c>
      <c r="B49" s="110" t="s">
        <v>64</v>
      </c>
      <c r="C49" s="110" t="s">
        <v>64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110378247.18613768</v>
      </c>
      <c r="R49" s="99" t="s">
        <v>42</v>
      </c>
    </row>
    <row r="50" spans="1:18" s="91" customFormat="1" ht="18.600000000000001" customHeight="1" x14ac:dyDescent="0.2">
      <c r="A50" s="95" t="s">
        <v>43</v>
      </c>
      <c r="B50" s="110" t="s">
        <v>64</v>
      </c>
      <c r="C50" s="110" t="s">
        <v>64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248284609.90079927</v>
      </c>
      <c r="R50" s="99" t="s">
        <v>44</v>
      </c>
    </row>
    <row r="51" spans="1:18" s="91" customFormat="1" ht="18.600000000000001" customHeight="1" x14ac:dyDescent="0.2">
      <c r="A51" s="95" t="s">
        <v>45</v>
      </c>
      <c r="B51" s="110" t="s">
        <v>64</v>
      </c>
      <c r="C51" s="110" t="s">
        <v>64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-108530551.23877335</v>
      </c>
      <c r="R51" s="99" t="s">
        <v>46</v>
      </c>
    </row>
    <row r="52" spans="1:18" s="91" customFormat="1" ht="18.600000000000001" customHeight="1" x14ac:dyDescent="0.2">
      <c r="A52" s="95" t="s">
        <v>47</v>
      </c>
      <c r="B52" s="110" t="s">
        <v>64</v>
      </c>
      <c r="C52" s="110" t="s">
        <v>64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235529264.32560539</v>
      </c>
      <c r="R52" s="99" t="s">
        <v>48</v>
      </c>
    </row>
    <row r="53" spans="1:18" s="91" customFormat="1" ht="18.600000000000001" customHeight="1" x14ac:dyDescent="0.2">
      <c r="A53" s="95" t="s">
        <v>49</v>
      </c>
      <c r="B53" s="110" t="s">
        <v>64</v>
      </c>
      <c r="C53" s="110" t="s">
        <v>64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167057985.73431301</v>
      </c>
      <c r="R53" s="99" t="s">
        <v>50</v>
      </c>
    </row>
    <row r="54" spans="1:18" s="91" customFormat="1" ht="18.600000000000001" customHeight="1" x14ac:dyDescent="0.2">
      <c r="A54" s="95" t="s">
        <v>51</v>
      </c>
      <c r="B54" s="110" t="s">
        <v>64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237336334.83788633</v>
      </c>
      <c r="R54" s="99" t="s">
        <v>52</v>
      </c>
    </row>
    <row r="55" spans="1:18" s="91" customFormat="1" ht="18.600000000000001" customHeight="1" x14ac:dyDescent="0.2">
      <c r="A55" s="95" t="s">
        <v>53</v>
      </c>
      <c r="B55" s="110" t="s">
        <v>64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99637994.547117233</v>
      </c>
      <c r="R55" s="99" t="s">
        <v>54</v>
      </c>
    </row>
    <row r="56" spans="1:18" s="91" customFormat="1" ht="18.600000000000001" customHeight="1" x14ac:dyDescent="0.2">
      <c r="A56" s="95" t="s">
        <v>55</v>
      </c>
      <c r="B56" s="110" t="s">
        <v>64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94073832.715378761</v>
      </c>
      <c r="Q56" s="100" t="s">
        <v>39</v>
      </c>
      <c r="R56" s="99" t="s">
        <v>56</v>
      </c>
    </row>
    <row r="57" spans="1:18" s="91" customFormat="1" ht="18.600000000000001" customHeight="1" x14ac:dyDescent="0.2">
      <c r="A57" s="95" t="s">
        <v>57</v>
      </c>
      <c r="B57" s="110" t="s">
        <v>64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78307327.557452679</v>
      </c>
      <c r="Q57" s="100" t="s">
        <v>39</v>
      </c>
      <c r="R57" s="99" t="s">
        <v>58</v>
      </c>
    </row>
    <row r="58" spans="1:18" s="91" customFormat="1" ht="18.600000000000001" customHeight="1" x14ac:dyDescent="0.2">
      <c r="A58" s="95" t="s">
        <v>59</v>
      </c>
      <c r="B58" s="110" t="s">
        <v>64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139373679.36458921</v>
      </c>
      <c r="Q58" s="100" t="s">
        <v>39</v>
      </c>
      <c r="R58" s="99" t="s">
        <v>60</v>
      </c>
    </row>
    <row r="59" spans="1:18" s="91" customFormat="1" ht="18.600000000000001" customHeight="1" x14ac:dyDescent="0.2">
      <c r="A59" s="111" t="s">
        <v>61</v>
      </c>
      <c r="B59" s="118" t="s">
        <v>64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202389381.85154963</v>
      </c>
      <c r="Q59" s="103" t="s">
        <v>39</v>
      </c>
      <c r="R59" s="104" t="s">
        <v>62</v>
      </c>
    </row>
  </sheetData>
  <sheetProtection algorithmName="SHA-512" hashValue="nhHxMvmRLnFsEMukomXK2VVyH/uVYNQ6kDhI/qbr7770NLJLqTQunWd2xBplfF09miX5hKBoyojunl2NcwQW9w==" saltValue="oFf+JLBfNPePzppl7RcmVA==" spinCount="100000" sheet="1" objects="1" scenarios="1"/>
  <mergeCells count="4">
    <mergeCell ref="A2:R2"/>
    <mergeCell ref="A3:R3"/>
    <mergeCell ref="A29:R29"/>
    <mergeCell ref="A45:R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="75" zoomScaleNormal="75" workbookViewId="0">
      <selection activeCell="Y29" sqref="Y29"/>
    </sheetView>
  </sheetViews>
  <sheetFormatPr defaultColWidth="9.140625" defaultRowHeight="15" x14ac:dyDescent="0.25"/>
  <cols>
    <col min="1" max="16384" width="9.140625" style="8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AzQiuzekd9moCZgWuzcDOSksvxoG/CH994mjiklJPdi2hJa92poTvWQ5ISGYaOE+onckvo0zrE/eUnaPlOflWg==" saltValue="ESnaAIKgeWszUPAlcRdvyw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73C184-4E43-4011-9CD6-2DDE659B8C16}">
  <ds:schemaRefs>
    <ds:schemaRef ds:uri="9fcfd058-392d-4a32-be80-df5923e8d088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068eea12-5ea9-47fb-b203-35d1477fcc50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DC75E-27A3-42A0-ABEC-D047291633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EVD_Marzo_2024</vt:lpstr>
      <vt:lpstr>Histórico</vt:lpstr>
      <vt:lpstr>Gráficas</vt:lpstr>
      <vt:lpstr>EVD_Marzo_2024!Print_Area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Matos;Angel Rivera</dc:creator>
  <cp:keywords/>
  <dc:description/>
  <cp:lastModifiedBy>Mónica González Bonnin</cp:lastModifiedBy>
  <cp:revision/>
  <cp:lastPrinted>2022-08-18T18:58:20Z</cp:lastPrinted>
  <dcterms:created xsi:type="dcterms:W3CDTF">2017-05-16T19:04:40Z</dcterms:created>
  <dcterms:modified xsi:type="dcterms:W3CDTF">2024-07-24T20:41:25Z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