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rmes Mensuales/"/>
    </mc:Choice>
  </mc:AlternateContent>
  <xr:revisionPtr revIDLastSave="8" documentId="8_{027702DC-8751-45F8-A934-9F390BACBCEB}" xr6:coauthVersionLast="47" xr6:coauthVersionMax="47" xr10:uidLastSave="{19339A11-99A0-4FDB-9E53-0A220F71F57C}"/>
  <bookViews>
    <workbookView xWindow="-120" yWindow="-120" windowWidth="29040" windowHeight="15840" xr2:uid="{00000000-000D-0000-FFFF-FFFF00000000}"/>
  </bookViews>
  <sheets>
    <sheet name="EVD_Octubre_2022" sheetId="6" r:id="rId1"/>
    <sheet name="Cambios Históricos" sheetId="8" r:id="rId2"/>
    <sheet name="Gráficas" sheetId="7" r:id="rId3"/>
  </sheets>
  <definedNames>
    <definedName name="_xlnm.Print_Area" localSheetId="0">EVD_Octubre_2022!$A$1:$J$37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<sst xmlns="http://schemas.openxmlformats.org/spreadsheetml/2006/main" count="242" uniqueCount="85">
  <si>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</si>
  <si>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</si>
  <si>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</si>
  <si>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</si>
  <si>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</si>
  <si>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Vehículos de motor nuevos y usados</t>
  </si>
  <si>
    <t>Tienda de piezas para autos</t>
  </si>
  <si>
    <t>Mueblerías</t>
  </si>
  <si>
    <t>Tienda de artículos electrónicos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</si>
  <si>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</si>
  <si>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</si>
  <si>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</si>
  <si>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</si>
  <si>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</si>
  <si>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</si>
  <si>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</si>
  <si>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</si>
  <si>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</si>
  <si>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</si>
  <si>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</si>
  <si>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</si>
  <si>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</si>
  <si>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</si>
  <si>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</si>
  <si>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</si>
  <si>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</si>
  <si>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</si>
  <si>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</si>
  <si>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</si>
  <si>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</si>
  <si>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</si>
  <si>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</si>
  <si>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</si>
  <si>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</si>
  <si>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</si>
  <si>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</si>
  <si>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</si>
  <si>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</si>
  <si>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</si>
  <si>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</si>
  <si>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</si>
  <si>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</si>
  <si>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</si>
  <si>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</si>
  <si>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</si>
  <si>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</si>
  <si>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</si>
  <si>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</si>
  <si>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</si>
  <si>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</si>
  <si>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</si>
  <si>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</si>
  <si>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</si>
  <si>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</si>
  <si>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</si>
  <si>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</si>
  <si>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</si>
  <si>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</si>
  <si>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</si>
  <si>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</si>
  <si>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</si>
  <si>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</si>
  <si>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</si>
  <si>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</si>
  <si>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</si>
  <si>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</si>
  <si>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</si>
  <si>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</si>
  <si>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</si>
  <si>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</si>
  <si>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</si>
  <si>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</si>
  <si>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</si>
  <si>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</si>
  <si>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</si>
  <si>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</si>
  <si>
    <t>Acumulado Fiscal 2022 (r)</t>
  </si>
  <si>
    <t>Acumulado Fiscal 2023</t>
  </si>
  <si>
    <t>JUL - OCT</t>
  </si>
  <si>
    <t>ENE - OCT</t>
  </si>
  <si>
    <t>JAN - OCT</t>
  </si>
  <si>
    <t>InfoVentas - Informe de Ventas al Detal en Puerto Rico - Octubre 2022 (A Precios Corrientes)</t>
  </si>
  <si>
    <t>Octubre 2021 (r)</t>
  </si>
  <si>
    <t>Octubre 2022</t>
  </si>
  <si>
    <t>Ferreterías y materiales para 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</si>
</sst>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1" xfId="0" applyFont="1" applyFill="1" applyBorder="1"/>
    <xf numFmtId="0" fontId="8" fillId="3" borderId="15" xfId="0" applyFont="1" applyFill="1" applyBorder="1"/>
    <xf numFmtId="168" fontId="7" fillId="3" borderId="9" xfId="13" applyNumberFormat="1" applyFont="1" applyFill="1" applyBorder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right" indent="2"/>
    </xf>
    <xf numFmtId="0" fontId="0" fillId="3" borderId="23" xfId="0" applyFill="1" applyBorder="1" applyAlignment="1">
      <alignment horizontal="left" inden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3" fillId="3" borderId="0" xfId="0" quotePrefix="1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horizontal="right" vertical="center"/>
    </xf>
    <xf numFmtId="3" fontId="13" fillId="3" borderId="23" xfId="0" quotePrefix="1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/>
    </xf>
    <xf numFmtId="169" fontId="13" fillId="3" borderId="24" xfId="0" quotePrefix="1" applyNumberFormat="1" applyFont="1" applyFill="1" applyBorder="1" applyAlignment="1">
      <alignment horizontal="right" vertical="center"/>
    </xf>
    <xf numFmtId="3" fontId="13" fillId="3" borderId="24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170" fontId="13" fillId="3" borderId="23" xfId="0" applyNumberFormat="1" applyFont="1" applyFill="1" applyBorder="1" applyAlignment="1">
      <alignment horizontal="right" vertical="center"/>
    </xf>
    <xf numFmtId="170" fontId="13" fillId="3" borderId="23" xfId="0" applyNumberFormat="1" applyFont="1" applyFill="1" applyBorder="1" applyAlignment="1">
      <alignment vertical="center"/>
    </xf>
    <xf numFmtId="0" fontId="14" fillId="3" borderId="24" xfId="0" applyFont="1" applyFill="1" applyBorder="1" applyAlignment="1">
      <alignment horizontal="left" vertical="center" indent="1"/>
    </xf>
    <xf numFmtId="169" fontId="13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3" borderId="23" xfId="0" applyFont="1" applyFill="1" applyBorder="1"/>
    <xf numFmtId="169" fontId="13" fillId="3" borderId="23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vertical="center"/>
    </xf>
    <xf numFmtId="170" fontId="13" fillId="3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Alignment="1">
      <alignment vertical="center"/>
    </xf>
    <xf numFmtId="169" fontId="13" fillId="3" borderId="0" xfId="0" quotePrefix="1" applyNumberFormat="1" applyFont="1" applyFill="1" applyAlignment="1">
      <alignment horizontal="right" vertical="center"/>
    </xf>
    <xf numFmtId="169" fontId="13" fillId="3" borderId="23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3" fillId="3" borderId="23" xfId="0" applyFont="1" applyFill="1" applyBorder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13" fillId="3" borderId="23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5" fillId="3" borderId="0" xfId="13" applyNumberFormat="1" applyFont="1" applyFill="1" applyBorder="1"/>
    <xf numFmtId="0" fontId="15" fillId="3" borderId="25" xfId="0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10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5" fillId="3" borderId="0" xfId="0" applyFont="1" applyFill="1"/>
    <xf numFmtId="0" fontId="8" fillId="3" borderId="0" xfId="0" applyFont="1" applyFill="1"/>
    <xf numFmtId="0" fontId="10" fillId="3" borderId="1" xfId="14" applyFont="1" applyFill="1" applyBorder="1" applyAlignment="1">
      <alignment horizontal="left"/>
    </xf>
    <xf numFmtId="0" fontId="10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9" fillId="5" borderId="34" xfId="1" applyFont="1" applyFill="1" applyBorder="1" applyAlignment="1">
      <alignment horizontal="center" vertical="center"/>
    </xf>
    <xf numFmtId="0" fontId="2" fillId="0" borderId="10" xfId="1" applyBorder="1" applyAlignment="1">
      <alignment horizontal="left" vertical="center" indent="1"/>
    </xf>
    <xf numFmtId="0" fontId="2" fillId="0" borderId="26" xfId="1" applyBorder="1" applyAlignment="1">
      <alignment horizontal="left" vertical="center" indent="1"/>
    </xf>
    <xf numFmtId="0" fontId="14" fillId="5" borderId="7" xfId="1" applyFont="1" applyFill="1" applyBorder="1" applyAlignment="1">
      <alignment horizontal="center" vertical="center"/>
    </xf>
    <xf numFmtId="0" fontId="2" fillId="0" borderId="12" xfId="1" applyBorder="1" applyAlignment="1">
      <alignment horizontal="left" vertical="center" indent="1"/>
    </xf>
    <xf numFmtId="0" fontId="2" fillId="0" borderId="13" xfId="1" applyBorder="1" applyAlignment="1">
      <alignment horizontal="left" vertical="center" indent="1"/>
    </xf>
    <xf numFmtId="0" fontId="2" fillId="0" borderId="14" xfId="1" applyBorder="1" applyAlignment="1">
      <alignment horizontal="left" vertical="center" indent="1"/>
    </xf>
    <xf numFmtId="49" fontId="19" fillId="5" borderId="5" xfId="1" applyNumberFormat="1" applyFont="1" applyFill="1" applyBorder="1" applyAlignment="1">
      <alignment horizontal="center" vertical="center"/>
    </xf>
    <xf numFmtId="49" fontId="18" fillId="5" borderId="16" xfId="1" applyNumberFormat="1" applyFont="1" applyFill="1" applyBorder="1" applyAlignment="1">
      <alignment horizontal="center" vertical="center" wrapText="1"/>
    </xf>
    <xf numFmtId="49" fontId="19" fillId="5" borderId="22" xfId="1" applyNumberFormat="1" applyFont="1" applyFill="1" applyBorder="1" applyAlignment="1">
      <alignment horizontal="center" vertical="center" wrapText="1"/>
    </xf>
    <xf numFmtId="49" fontId="19" fillId="5" borderId="5" xfId="1" applyNumberFormat="1" applyFont="1" applyFill="1" applyBorder="1" applyAlignment="1">
      <alignment horizontal="center" vertical="center" wrapText="1"/>
    </xf>
    <xf numFmtId="49" fontId="19" fillId="5" borderId="20" xfId="1" applyNumberFormat="1" applyFont="1" applyFill="1" applyBorder="1" applyAlignment="1">
      <alignment horizontal="center" vertical="center" wrapText="1"/>
    </xf>
    <xf numFmtId="167" fontId="2" fillId="0" borderId="33" xfId="12" applyNumberFormat="1" applyFont="1" applyFill="1" applyBorder="1" applyAlignment="1">
      <alignment horizontal="right" vertical="center" wrapText="1" indent="1"/>
    </xf>
    <xf numFmtId="166" fontId="13" fillId="0" borderId="33" xfId="13" applyNumberFormat="1" applyFont="1" applyFill="1" applyBorder="1" applyAlignment="1">
      <alignment horizontal="right" vertical="center" wrapText="1" indent="2"/>
    </xf>
    <xf numFmtId="166" fontId="2" fillId="0" borderId="33" xfId="13" applyNumberFormat="1" applyFont="1" applyFill="1" applyBorder="1" applyAlignment="1">
      <alignment horizontal="right" vertical="center" wrapText="1" indent="2"/>
    </xf>
    <xf numFmtId="167" fontId="2" fillId="0" borderId="33" xfId="12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2"/>
    </xf>
    <xf numFmtId="166" fontId="2" fillId="0" borderId="31" xfId="13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2"/>
    </xf>
    <xf numFmtId="166" fontId="2" fillId="0" borderId="20" xfId="13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2"/>
    </xf>
    <xf numFmtId="0" fontId="2" fillId="2" borderId="2" xfId="1" applyFill="1" applyBorder="1"/>
    <xf numFmtId="0" fontId="2" fillId="2" borderId="3" xfId="1" applyFill="1" applyBorder="1"/>
    <xf numFmtId="0" fontId="2" fillId="2" borderId="17" xfId="1" applyFill="1" applyBorder="1"/>
    <xf numFmtId="168" fontId="2" fillId="2" borderId="17" xfId="13" applyNumberFormat="1" applyFont="1" applyFill="1" applyBorder="1"/>
    <xf numFmtId="167" fontId="13" fillId="0" borderId="18" xfId="12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2"/>
    </xf>
    <xf numFmtId="167" fontId="13" fillId="0" borderId="18" xfId="1" applyNumberFormat="1" applyFont="1" applyBorder="1" applyAlignment="1">
      <alignment horizontal="right" vertical="center" wrapText="1" indent="2"/>
    </xf>
    <xf numFmtId="167" fontId="13" fillId="0" borderId="31" xfId="12" applyNumberFormat="1" applyFont="1" applyFill="1" applyBorder="1" applyAlignment="1">
      <alignment horizontal="right" vertical="center" wrapText="1" indent="1"/>
    </xf>
    <xf numFmtId="167" fontId="13" fillId="0" borderId="31" xfId="1" applyNumberFormat="1" applyFont="1" applyBorder="1" applyAlignment="1">
      <alignment horizontal="right" vertical="center" wrapText="1" indent="2"/>
    </xf>
    <xf numFmtId="167" fontId="13" fillId="0" borderId="32" xfId="12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2"/>
    </xf>
    <xf numFmtId="167" fontId="13" fillId="0" borderId="32" xfId="1" applyNumberFormat="1" applyFont="1" applyBorder="1" applyAlignment="1">
      <alignment horizontal="right" vertical="center" wrapText="1" indent="2"/>
    </xf>
    <xf numFmtId="166" fontId="13" fillId="0" borderId="33" xfId="13" applyNumberFormat="1" applyFont="1" applyFill="1" applyBorder="1" applyAlignment="1">
      <alignment horizontal="right" vertical="center" wrapText="1" indent="1"/>
    </xf>
    <xf numFmtId="166" fontId="2" fillId="0" borderId="33" xfId="13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1"/>
    </xf>
    <xf numFmtId="166" fontId="2" fillId="0" borderId="31" xfId="13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1"/>
    </xf>
    <xf numFmtId="166" fontId="2" fillId="0" borderId="20" xfId="13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1"/>
    </xf>
    <xf numFmtId="166" fontId="2" fillId="0" borderId="33" xfId="1" applyNumberFormat="1" applyBorder="1" applyAlignment="1">
      <alignment horizontal="right" vertical="center" wrapText="1" indent="1"/>
    </xf>
    <xf numFmtId="166" fontId="2" fillId="0" borderId="31" xfId="1" applyNumberFormat="1" applyBorder="1" applyAlignment="1">
      <alignment horizontal="right" vertical="center" wrapText="1" indent="1"/>
    </xf>
    <xf numFmtId="166" fontId="2" fillId="0" borderId="15" xfId="1" applyNumberFormat="1" applyBorder="1" applyAlignment="1">
      <alignment horizontal="right" vertical="center" wrapText="1" indent="1"/>
    </xf>
    <xf numFmtId="166" fontId="2" fillId="0" borderId="20" xfId="1" applyNumberFormat="1" applyBorder="1" applyAlignment="1">
      <alignment horizontal="right" vertical="center" wrapText="1" indent="1"/>
    </xf>
    <xf numFmtId="49" fontId="18" fillId="5" borderId="30" xfId="1" applyNumberFormat="1" applyFont="1" applyFill="1" applyBorder="1" applyAlignment="1">
      <alignment horizontal="center" vertical="center" wrapText="1"/>
    </xf>
    <xf numFmtId="49" fontId="19" fillId="5" borderId="36" xfId="1" applyNumberFormat="1" applyFont="1" applyFill="1" applyBorder="1" applyAlignment="1">
      <alignment horizontal="center" vertical="center" wrapText="1"/>
    </xf>
    <xf numFmtId="49" fontId="19" fillId="5" borderId="35" xfId="1" applyNumberFormat="1" applyFont="1" applyFill="1" applyBorder="1" applyAlignment="1">
      <alignment horizontal="center" vertical="center" wrapText="1"/>
    </xf>
    <xf numFmtId="49" fontId="19" fillId="5" borderId="30" xfId="1" applyNumberFormat="1" applyFont="1" applyFill="1" applyBorder="1" applyAlignment="1">
      <alignment horizontal="center" vertical="center" wrapText="1"/>
    </xf>
    <xf numFmtId="166" fontId="13" fillId="0" borderId="4" xfId="13" applyNumberFormat="1" applyFont="1" applyFill="1" applyBorder="1" applyAlignment="1">
      <alignment horizontal="right" indent="1"/>
    </xf>
    <xf numFmtId="166" fontId="13" fillId="0" borderId="37" xfId="13" applyNumberFormat="1" applyFont="1" applyFill="1" applyBorder="1" applyAlignment="1">
      <alignment horizontal="right" indent="1"/>
    </xf>
    <xf numFmtId="166" fontId="13" fillId="0" borderId="5" xfId="13" applyNumberFormat="1" applyFont="1" applyFill="1" applyBorder="1" applyAlignment="1">
      <alignment horizontal="right" indent="1"/>
    </xf>
    <xf numFmtId="0" fontId="20" fillId="3" borderId="0" xfId="0" applyFont="1" applyFill="1" applyAlignment="1">
      <alignment horizontal="center"/>
    </xf>
    <xf numFmtId="169" fontId="11" fillId="3" borderId="0" xfId="0" applyNumberFormat="1" applyFont="1" applyFill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3" fontId="13" fillId="0" borderId="0" xfId="0" quotePrefix="1" applyNumberFormat="1" applyFont="1" applyAlignment="1">
      <alignment horizontal="right" vertical="center"/>
    </xf>
    <xf numFmtId="169" fontId="11" fillId="3" borderId="0" xfId="0" quotePrefix="1" applyNumberFormat="1" applyFont="1" applyFill="1" applyAlignment="1">
      <alignment horizontal="right" vertical="center"/>
    </xf>
    <xf numFmtId="170" fontId="1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center"/>
    </xf>
    <xf numFmtId="0" fontId="16" fillId="4" borderId="27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4" fillId="6" borderId="7" xfId="1" applyFont="1" applyFill="1" applyBorder="1" applyAlignment="1">
      <alignment horizontal="left" indent="1"/>
    </xf>
    <xf numFmtId="166" fontId="14" fillId="6" borderId="6" xfId="13" applyNumberFormat="1" applyFont="1" applyFill="1" applyBorder="1" applyAlignment="1">
      <alignment horizontal="right" vertical="center" indent="1"/>
    </xf>
    <xf numFmtId="166" fontId="14" fillId="6" borderId="18" xfId="1" applyNumberFormat="1" applyFont="1" applyFill="1" applyBorder="1" applyAlignment="1">
      <alignment horizontal="right" vertical="center" wrapText="1" indent="1"/>
    </xf>
    <xf numFmtId="167" fontId="14" fillId="6" borderId="4" xfId="12" applyNumberFormat="1" applyFont="1" applyFill="1" applyBorder="1" applyAlignment="1">
      <alignment horizontal="right" vertical="center" wrapText="1" indent="1"/>
    </xf>
    <xf numFmtId="166" fontId="14" fillId="6" borderId="4" xfId="13" applyNumberFormat="1" applyFont="1" applyFill="1" applyBorder="1" applyAlignment="1">
      <alignment horizontal="right" vertical="center" wrapText="1" indent="2"/>
    </xf>
    <xf numFmtId="167" fontId="14" fillId="6" borderId="4" xfId="12" applyNumberFormat="1" applyFont="1" applyFill="1" applyBorder="1" applyAlignment="1">
      <alignment horizontal="right" vertical="center" wrapText="1" indent="2"/>
    </xf>
    <xf numFmtId="166" fontId="14" fillId="6" borderId="4" xfId="13" applyNumberFormat="1" applyFont="1" applyFill="1" applyBorder="1" applyAlignment="1">
      <alignment horizontal="right" vertical="center" wrapText="1" indent="1"/>
    </xf>
    <xf numFmtId="6" fontId="14" fillId="6" borderId="7" xfId="1" applyNumberFormat="1" applyFont="1" applyFill="1" applyBorder="1" applyAlignment="1">
      <alignment horizontal="left" vertical="center" wrapText="1" indent="1"/>
    </xf>
    <xf numFmtId="166" fontId="17" fillId="6" borderId="21" xfId="1" applyNumberFormat="1" applyFont="1" applyFill="1" applyBorder="1" applyAlignment="1">
      <alignment horizontal="right" vertical="center" wrapText="1" indent="1"/>
    </xf>
    <xf numFmtId="167" fontId="17" fillId="6" borderId="18" xfId="12" applyNumberFormat="1" applyFont="1" applyFill="1" applyBorder="1" applyAlignment="1">
      <alignment horizontal="right" vertical="center" wrapText="1" indent="1"/>
    </xf>
    <xf numFmtId="166" fontId="17" fillId="6" borderId="21" xfId="13" applyNumberFormat="1" applyFont="1" applyFill="1" applyBorder="1" applyAlignment="1">
      <alignment horizontal="right" vertical="center" wrapText="1" indent="2"/>
    </xf>
    <xf numFmtId="167" fontId="17" fillId="6" borderId="18" xfId="1" applyNumberFormat="1" applyFont="1" applyFill="1" applyBorder="1" applyAlignment="1">
      <alignment horizontal="right" vertical="center" wrapText="1" indent="2"/>
    </xf>
    <xf numFmtId="166" fontId="17" fillId="6" borderId="21" xfId="13" applyNumberFormat="1" applyFont="1" applyFill="1" applyBorder="1" applyAlignment="1">
      <alignment horizontal="right" vertical="center" wrapText="1" indent="1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31</xdr:row>
      <xdr:rowOff>123826</xdr:rowOff>
    </xdr:from>
    <xdr:ext cx="3705225" cy="1047750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7496176"/>
          <a:ext cx="3705225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29</xdr:col>
      <xdr:colOff>336789</xdr:colOff>
      <xdr:row>49</xdr:row>
      <xdr:rowOff>122723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6D47C-952F-B144-1E9A-CAC4D51BB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7405589" cy="926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3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56.7109375" style="10" customWidth="1"/>
    <col min="2" max="3" width="17.7109375" style="10" customWidth="1"/>
    <col min="4" max="4" width="9.7109375" style="10" customWidth="1"/>
    <col min="5" max="5" width="19.28515625" style="10" bestFit="1" customWidth="1"/>
    <col min="6" max="6" width="18.7109375" style="52" customWidth="1"/>
    <col min="7" max="7" width="11.85546875" style="10" bestFit="1" customWidth="1"/>
    <col min="8" max="8" width="17" style="10" customWidth="1"/>
    <col min="9" max="9" width="17" style="52" customWidth="1"/>
    <col min="10" max="10" width="11.85546875" style="10" bestFit="1" customWidth="1"/>
    <col min="11" max="11" width="8.85546875" style="10"/>
    <col min="12" max="12" width="16.7109375" style="10" bestFit="1" customWidth="1"/>
    <col min="13" max="13" width="12.42578125" style="10" bestFit="1" customWidth="1"/>
    <col min="14" max="16384" width="8.85546875" style="10"/>
  </cols>
  <sheetData>
    <row r="1" spans="1:10" ht="20.100000000000001" customHeight="1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20.100000000000001" customHeight="1" x14ac:dyDescent="0.2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0" ht="20.100000000000001" customHeight="1" thickBot="1" x14ac:dyDescent="0.3">
      <c r="A3" s="137" t="s">
        <v>81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0" ht="33.6" customHeight="1" thickBot="1" x14ac:dyDescent="0.3">
      <c r="A4" s="69" t="s">
        <v>2</v>
      </c>
      <c r="B4" s="76" t="s">
        <v>82</v>
      </c>
      <c r="C4" s="76" t="s">
        <v>83</v>
      </c>
      <c r="D4" s="117" t="s">
        <v>3</v>
      </c>
      <c r="E4" s="118" t="s">
        <v>72</v>
      </c>
      <c r="F4" s="118" t="s">
        <v>73</v>
      </c>
      <c r="G4" s="119" t="s">
        <v>4</v>
      </c>
      <c r="H4" s="118" t="s">
        <v>76</v>
      </c>
      <c r="I4" s="118" t="s">
        <v>77</v>
      </c>
      <c r="J4" s="120" t="s">
        <v>4</v>
      </c>
    </row>
    <row r="5" spans="1:10" ht="18" customHeight="1" thickTop="1" x14ac:dyDescent="0.25">
      <c r="A5" s="70" t="s">
        <v>5</v>
      </c>
      <c r="B5" s="113">
        <v>417281307.32423568</v>
      </c>
      <c r="C5" s="113">
        <v>373404228.68862414</v>
      </c>
      <c r="D5" s="81">
        <f>(C5-B5)/B5</f>
        <v>-0.10514987818881183</v>
      </c>
      <c r="E5" s="82">
        <v>3893830516.2347565</v>
      </c>
      <c r="F5" s="83">
        <v>3518849341.2954588</v>
      </c>
      <c r="G5" s="84">
        <f>(F5-E5)/E5</f>
        <v>-9.6301360158298766E-2</v>
      </c>
      <c r="H5" s="105">
        <v>1640362049.5987751</v>
      </c>
      <c r="I5" s="106">
        <v>1358566507.2626407</v>
      </c>
      <c r="J5" s="84">
        <f>(I5-H5)/H5</f>
        <v>-0.17178862581285656</v>
      </c>
    </row>
    <row r="6" spans="1:10" ht="18" customHeight="1" x14ac:dyDescent="0.25">
      <c r="A6" s="71" t="s">
        <v>6</v>
      </c>
      <c r="B6" s="114">
        <v>83513308.954180017</v>
      </c>
      <c r="C6" s="114">
        <v>76022848.443657026</v>
      </c>
      <c r="D6" s="85">
        <f t="shared" ref="D6:D22" si="0">(C6-B6)/B6</f>
        <v>-8.9691818038639431E-2</v>
      </c>
      <c r="E6" s="86">
        <v>702780569.55746627</v>
      </c>
      <c r="F6" s="87">
        <v>658391396.70579183</v>
      </c>
      <c r="G6" s="88">
        <f t="shared" ref="G6:G22" si="1">(F6-E6)/E6</f>
        <v>-6.3162208482266155E-2</v>
      </c>
      <c r="H6" s="107">
        <v>295982237.8470211</v>
      </c>
      <c r="I6" s="108">
        <v>294084261.87050569</v>
      </c>
      <c r="J6" s="88">
        <f t="shared" ref="J6:J22" si="2">(I6-H6)/H6</f>
        <v>-6.4124657963306039E-3</v>
      </c>
    </row>
    <row r="7" spans="1:10" ht="18" customHeight="1" x14ac:dyDescent="0.25">
      <c r="A7" s="71" t="s">
        <v>7</v>
      </c>
      <c r="B7" s="114">
        <v>77765198.648657084</v>
      </c>
      <c r="C7" s="114">
        <v>78523037.949852511</v>
      </c>
      <c r="D7" s="85">
        <f t="shared" si="0"/>
        <v>9.7452242695263112E-3</v>
      </c>
      <c r="E7" s="86">
        <v>774543147.19702005</v>
      </c>
      <c r="F7" s="87">
        <v>693386544.50681853</v>
      </c>
      <c r="G7" s="88">
        <f t="shared" si="1"/>
        <v>-0.10477996349705973</v>
      </c>
      <c r="H7" s="107">
        <v>286573246.83487272</v>
      </c>
      <c r="I7" s="108">
        <v>271773336.58018529</v>
      </c>
      <c r="J7" s="88">
        <f t="shared" si="2"/>
        <v>-5.164442395844205E-2</v>
      </c>
    </row>
    <row r="8" spans="1:10" ht="18" customHeight="1" x14ac:dyDescent="0.25">
      <c r="A8" s="71" t="s">
        <v>8</v>
      </c>
      <c r="B8" s="114">
        <v>113750468.68567258</v>
      </c>
      <c r="C8" s="114">
        <v>92475881.288370013</v>
      </c>
      <c r="D8" s="85">
        <f t="shared" si="0"/>
        <v>-0.18702856914014812</v>
      </c>
      <c r="E8" s="86">
        <v>1022117182.8257811</v>
      </c>
      <c r="F8" s="87">
        <v>891050882.52848089</v>
      </c>
      <c r="G8" s="88">
        <f t="shared" si="1"/>
        <v>-0.12823020931411183</v>
      </c>
      <c r="H8" s="107">
        <v>434667366.53250623</v>
      </c>
      <c r="I8" s="108">
        <v>439028401.10676634</v>
      </c>
      <c r="J8" s="88">
        <f t="shared" si="2"/>
        <v>1.0033038847727667E-2</v>
      </c>
    </row>
    <row r="9" spans="1:10" ht="18" customHeight="1" x14ac:dyDescent="0.25">
      <c r="A9" s="71" t="s">
        <v>84</v>
      </c>
      <c r="B9" s="114">
        <v>116035896.31755552</v>
      </c>
      <c r="C9" s="114">
        <v>130960259.63667889</v>
      </c>
      <c r="D9" s="85">
        <f t="shared" si="0"/>
        <v>0.12861850334899691</v>
      </c>
      <c r="E9" s="86">
        <v>1086284737.5853984</v>
      </c>
      <c r="F9" s="87">
        <v>1017895592.8769511</v>
      </c>
      <c r="G9" s="88">
        <f t="shared" si="1"/>
        <v>-6.2956923118024491E-2</v>
      </c>
      <c r="H9" s="107">
        <v>422553423.10468864</v>
      </c>
      <c r="I9" s="108">
        <v>418094579.59395194</v>
      </c>
      <c r="J9" s="88">
        <f t="shared" si="2"/>
        <v>-1.0552141497223215E-2</v>
      </c>
    </row>
    <row r="10" spans="1:10" ht="18" customHeight="1" x14ac:dyDescent="0.25">
      <c r="A10" s="71" t="s">
        <v>9</v>
      </c>
      <c r="B10" s="114">
        <v>4307912.7429482993</v>
      </c>
      <c r="C10" s="114">
        <v>4674329.3010455994</v>
      </c>
      <c r="D10" s="85">
        <f t="shared" si="0"/>
        <v>8.5056634143087978E-2</v>
      </c>
      <c r="E10" s="86">
        <v>53408940.293245807</v>
      </c>
      <c r="F10" s="87">
        <v>51636493.70481059</v>
      </c>
      <c r="G10" s="88">
        <f t="shared" si="1"/>
        <v>-3.3186327583050075E-2</v>
      </c>
      <c r="H10" s="107">
        <v>18416630.381631002</v>
      </c>
      <c r="I10" s="108">
        <v>16739571.849127501</v>
      </c>
      <c r="J10" s="88">
        <f t="shared" si="2"/>
        <v>-9.1062181178171525E-2</v>
      </c>
    </row>
    <row r="11" spans="1:10" ht="18" customHeight="1" x14ac:dyDescent="0.25">
      <c r="A11" s="71" t="s">
        <v>10</v>
      </c>
      <c r="B11" s="114">
        <v>401734528.33817726</v>
      </c>
      <c r="C11" s="114">
        <v>451045834.83444959</v>
      </c>
      <c r="D11" s="85">
        <f t="shared" si="0"/>
        <v>0.12274600020131309</v>
      </c>
      <c r="E11" s="86">
        <v>3914075963.5127735</v>
      </c>
      <c r="F11" s="87">
        <v>4195699146.4385424</v>
      </c>
      <c r="G11" s="88">
        <f t="shared" si="1"/>
        <v>7.195138406895403E-2</v>
      </c>
      <c r="H11" s="107">
        <v>1600826511.3714786</v>
      </c>
      <c r="I11" s="108">
        <v>1731967631.6277895</v>
      </c>
      <c r="J11" s="88">
        <f t="shared" si="2"/>
        <v>8.19208823221938E-2</v>
      </c>
    </row>
    <row r="12" spans="1:10" ht="18" customHeight="1" x14ac:dyDescent="0.25">
      <c r="A12" s="71" t="s">
        <v>11</v>
      </c>
      <c r="B12" s="114">
        <v>19303015.332195003</v>
      </c>
      <c r="C12" s="114">
        <v>22036505.840871669</v>
      </c>
      <c r="D12" s="85">
        <f t="shared" si="0"/>
        <v>0.14160950823665089</v>
      </c>
      <c r="E12" s="86">
        <v>177196602.36563334</v>
      </c>
      <c r="F12" s="87">
        <v>188038737.16999832</v>
      </c>
      <c r="G12" s="88">
        <f t="shared" si="1"/>
        <v>6.1187035527876313E-2</v>
      </c>
      <c r="H12" s="107">
        <v>67664986.845751673</v>
      </c>
      <c r="I12" s="108">
        <v>70990556.103228331</v>
      </c>
      <c r="J12" s="88">
        <f t="shared" si="2"/>
        <v>4.9147563791855704E-2</v>
      </c>
    </row>
    <row r="13" spans="1:10" ht="18" customHeight="1" x14ac:dyDescent="0.25">
      <c r="A13" s="71" t="s">
        <v>12</v>
      </c>
      <c r="B13" s="114">
        <v>196087388.54220459</v>
      </c>
      <c r="C13" s="114">
        <v>219129537.34834248</v>
      </c>
      <c r="D13" s="85">
        <f t="shared" si="0"/>
        <v>0.1175095908892603</v>
      </c>
      <c r="E13" s="86">
        <v>1934385091.9292853</v>
      </c>
      <c r="F13" s="87">
        <v>2007295139.8755643</v>
      </c>
      <c r="G13" s="88">
        <f t="shared" si="1"/>
        <v>3.7691589048363283E-2</v>
      </c>
      <c r="H13" s="107">
        <v>777050818.58703756</v>
      </c>
      <c r="I13" s="108">
        <v>866881888.83652949</v>
      </c>
      <c r="J13" s="88">
        <f t="shared" si="2"/>
        <v>0.11560514203284368</v>
      </c>
    </row>
    <row r="14" spans="1:10" ht="18" customHeight="1" x14ac:dyDescent="0.25">
      <c r="A14" s="71" t="s">
        <v>13</v>
      </c>
      <c r="B14" s="114">
        <v>18441934.976160601</v>
      </c>
      <c r="C14" s="114">
        <v>18296453.420959201</v>
      </c>
      <c r="D14" s="85">
        <f t="shared" si="0"/>
        <v>-7.8886274888974612E-3</v>
      </c>
      <c r="E14" s="86">
        <v>192715424.90439582</v>
      </c>
      <c r="F14" s="87">
        <v>170836385.60889384</v>
      </c>
      <c r="G14" s="88">
        <f t="shared" si="1"/>
        <v>-0.11353029632348292</v>
      </c>
      <c r="H14" s="107">
        <v>75720887.942046791</v>
      </c>
      <c r="I14" s="108">
        <v>68347671.754574001</v>
      </c>
      <c r="J14" s="88">
        <f t="shared" si="2"/>
        <v>-9.7373609685030421E-2</v>
      </c>
    </row>
    <row r="15" spans="1:10" ht="18" customHeight="1" x14ac:dyDescent="0.25">
      <c r="A15" s="71" t="s">
        <v>14</v>
      </c>
      <c r="B15" s="114">
        <v>191358595.68779147</v>
      </c>
      <c r="C15" s="114">
        <v>198227081.38385317</v>
      </c>
      <c r="D15" s="85">
        <f t="shared" si="0"/>
        <v>3.5893269760757893E-2</v>
      </c>
      <c r="E15" s="86">
        <v>1755340959.2910652</v>
      </c>
      <c r="F15" s="87">
        <v>2025300193.2493744</v>
      </c>
      <c r="G15" s="88">
        <f t="shared" si="1"/>
        <v>0.15379304660408449</v>
      </c>
      <c r="H15" s="107">
        <v>789589902.47742712</v>
      </c>
      <c r="I15" s="108">
        <v>835582216.56736672</v>
      </c>
      <c r="J15" s="88">
        <f t="shared" si="2"/>
        <v>5.8248356451410452E-2</v>
      </c>
    </row>
    <row r="16" spans="1:10" ht="18" customHeight="1" x14ac:dyDescent="0.25">
      <c r="A16" s="71" t="s">
        <v>15</v>
      </c>
      <c r="B16" s="114">
        <v>93922406.147988632</v>
      </c>
      <c r="C16" s="114">
        <v>89873939.825454876</v>
      </c>
      <c r="D16" s="85">
        <f t="shared" si="0"/>
        <v>-4.3104371880707565E-2</v>
      </c>
      <c r="E16" s="86">
        <v>951665252.92680013</v>
      </c>
      <c r="F16" s="87">
        <v>890772574.3192513</v>
      </c>
      <c r="G16" s="88">
        <f t="shared" si="1"/>
        <v>-6.3985396566992828E-2</v>
      </c>
      <c r="H16" s="107">
        <v>357486615.57500654</v>
      </c>
      <c r="I16" s="108">
        <v>324247522.5683158</v>
      </c>
      <c r="J16" s="88">
        <f t="shared" si="2"/>
        <v>-9.297996500715601E-2</v>
      </c>
    </row>
    <row r="17" spans="1:12" ht="18" customHeight="1" x14ac:dyDescent="0.25">
      <c r="A17" s="71" t="s">
        <v>16</v>
      </c>
      <c r="B17" s="114">
        <v>57975585.761618502</v>
      </c>
      <c r="C17" s="114">
        <v>62002668.200908504</v>
      </c>
      <c r="D17" s="85">
        <f t="shared" si="0"/>
        <v>6.946169471833169E-2</v>
      </c>
      <c r="E17" s="86">
        <v>746691982.73780203</v>
      </c>
      <c r="F17" s="87">
        <v>645729831.08084953</v>
      </c>
      <c r="G17" s="88">
        <f t="shared" si="1"/>
        <v>-0.1352125829539072</v>
      </c>
      <c r="H17" s="107">
        <v>266624245.165465</v>
      </c>
      <c r="I17" s="108">
        <v>244529872.88728052</v>
      </c>
      <c r="J17" s="88">
        <f t="shared" si="2"/>
        <v>-8.2867078590219259E-2</v>
      </c>
    </row>
    <row r="18" spans="1:12" ht="18" customHeight="1" x14ac:dyDescent="0.25">
      <c r="A18" s="71" t="s">
        <v>17</v>
      </c>
      <c r="B18" s="114">
        <v>12131397.622047935</v>
      </c>
      <c r="C18" s="114">
        <v>11471459.992551867</v>
      </c>
      <c r="D18" s="85">
        <f t="shared" si="0"/>
        <v>-5.4399142626129E-2</v>
      </c>
      <c r="E18" s="86">
        <v>130545869.01870292</v>
      </c>
      <c r="F18" s="87">
        <v>127766621.74983332</v>
      </c>
      <c r="G18" s="88">
        <f t="shared" si="1"/>
        <v>-2.1289430985146178E-2</v>
      </c>
      <c r="H18" s="107">
        <v>45102099.179737471</v>
      </c>
      <c r="I18" s="108">
        <v>43725936.191532597</v>
      </c>
      <c r="J18" s="88">
        <f t="shared" si="2"/>
        <v>-3.0512171567019387E-2</v>
      </c>
    </row>
    <row r="19" spans="1:12" ht="18" customHeight="1" x14ac:dyDescent="0.25">
      <c r="A19" s="71" t="s">
        <v>18</v>
      </c>
      <c r="B19" s="114">
        <v>24983841.093348771</v>
      </c>
      <c r="C19" s="114">
        <v>30358710.221588701</v>
      </c>
      <c r="D19" s="85">
        <f t="shared" si="0"/>
        <v>0.21513381822104344</v>
      </c>
      <c r="E19" s="86">
        <v>289608104.61181098</v>
      </c>
      <c r="F19" s="87">
        <v>248732252.28350809</v>
      </c>
      <c r="G19" s="88">
        <f t="shared" si="1"/>
        <v>-0.14114194899031796</v>
      </c>
      <c r="H19" s="107">
        <v>111502229.69640061</v>
      </c>
      <c r="I19" s="108">
        <v>93587536.163168162</v>
      </c>
      <c r="J19" s="88">
        <f t="shared" si="2"/>
        <v>-0.16066668426282377</v>
      </c>
    </row>
    <row r="20" spans="1:12" ht="18" customHeight="1" x14ac:dyDescent="0.25">
      <c r="A20" s="71" t="s">
        <v>19</v>
      </c>
      <c r="B20" s="114">
        <v>993300876.87461901</v>
      </c>
      <c r="C20" s="114">
        <v>1013194660.2999039</v>
      </c>
      <c r="D20" s="85">
        <f t="shared" si="0"/>
        <v>2.0027953149381935E-2</v>
      </c>
      <c r="E20" s="86">
        <v>10258156372.386213</v>
      </c>
      <c r="F20" s="87">
        <v>10319914113.450895</v>
      </c>
      <c r="G20" s="88">
        <f t="shared" si="1"/>
        <v>6.0203548106292082E-3</v>
      </c>
      <c r="H20" s="107">
        <v>4258087966.3166704</v>
      </c>
      <c r="I20" s="108">
        <v>4324026847.5854626</v>
      </c>
      <c r="J20" s="88">
        <f t="shared" si="2"/>
        <v>1.5485561075862549E-2</v>
      </c>
    </row>
    <row r="21" spans="1:12" ht="18" customHeight="1" x14ac:dyDescent="0.25">
      <c r="A21" s="71" t="s">
        <v>20</v>
      </c>
      <c r="B21" s="114">
        <v>75564650.894984737</v>
      </c>
      <c r="C21" s="114">
        <v>81748377.190160498</v>
      </c>
      <c r="D21" s="85">
        <f t="shared" si="0"/>
        <v>8.1833585174230963E-2</v>
      </c>
      <c r="E21" s="86">
        <v>688208307.6487242</v>
      </c>
      <c r="F21" s="87">
        <v>907814689.31982803</v>
      </c>
      <c r="G21" s="88">
        <f t="shared" si="1"/>
        <v>0.31909870780460775</v>
      </c>
      <c r="H21" s="107">
        <v>294470539.86563921</v>
      </c>
      <c r="I21" s="108">
        <v>376346199.35930812</v>
      </c>
      <c r="J21" s="88">
        <f t="shared" si="2"/>
        <v>0.27804363564187806</v>
      </c>
    </row>
    <row r="22" spans="1:12" ht="18" customHeight="1" thickBot="1" x14ac:dyDescent="0.3">
      <c r="A22" s="70" t="s">
        <v>21</v>
      </c>
      <c r="B22" s="115">
        <v>183731114.19324711</v>
      </c>
      <c r="C22" s="116">
        <v>203726339.22672412</v>
      </c>
      <c r="D22" s="89">
        <f t="shared" si="0"/>
        <v>0.10882873660933755</v>
      </c>
      <c r="E22" s="90">
        <v>1755963095.8939364</v>
      </c>
      <c r="F22" s="91">
        <v>1966687013.0225735</v>
      </c>
      <c r="G22" s="92">
        <f t="shared" si="1"/>
        <v>0.1200047527316401</v>
      </c>
      <c r="H22" s="109">
        <v>735031462.12728071</v>
      </c>
      <c r="I22" s="110">
        <v>811122184.60247719</v>
      </c>
      <c r="J22" s="92">
        <f t="shared" si="2"/>
        <v>0.10352036123049702</v>
      </c>
    </row>
    <row r="23" spans="1:12" ht="16.5" thickTop="1" thickBot="1" x14ac:dyDescent="0.3">
      <c r="A23" s="143" t="s">
        <v>22</v>
      </c>
      <c r="B23" s="144">
        <f>SUM(B5:B22)</f>
        <v>3081189428.1376328</v>
      </c>
      <c r="C23" s="145">
        <f>SUM(C5:C22)</f>
        <v>3157172153.093996</v>
      </c>
      <c r="D23" s="146">
        <f>(C23-B23)/B23</f>
        <v>2.4660192671857092E-2</v>
      </c>
      <c r="E23" s="147">
        <f>SUM(E5:E22)</f>
        <v>30327518120.920811</v>
      </c>
      <c r="F23" s="147">
        <f>SUM(F5:F22)</f>
        <v>30525796949.187424</v>
      </c>
      <c r="G23" s="148">
        <f>(F23-E23)/E23</f>
        <v>6.53791805435719E-3</v>
      </c>
      <c r="H23" s="149">
        <f>SUM(H5:H22)</f>
        <v>12477713219.449436</v>
      </c>
      <c r="I23" s="149">
        <f>SUM(I5:I22)</f>
        <v>12589642722.51021</v>
      </c>
      <c r="J23" s="148">
        <f>(I23-H23)/H23</f>
        <v>8.9703538695139681E-3</v>
      </c>
    </row>
    <row r="24" spans="1:12" ht="16.5" thickTop="1" thickBot="1" x14ac:dyDescent="0.3">
      <c r="A24" s="93"/>
      <c r="B24" s="94"/>
      <c r="C24" s="94"/>
      <c r="D24" s="95"/>
      <c r="E24" s="95"/>
      <c r="F24" s="96"/>
      <c r="G24" s="95"/>
      <c r="H24" s="95"/>
      <c r="I24" s="96"/>
      <c r="J24" s="95"/>
    </row>
    <row r="25" spans="1:12" ht="27.6" customHeight="1" thickTop="1" thickBot="1" x14ac:dyDescent="0.3">
      <c r="A25" s="72" t="s">
        <v>2</v>
      </c>
      <c r="B25" s="76" t="s">
        <v>82</v>
      </c>
      <c r="C25" s="76" t="s">
        <v>83</v>
      </c>
      <c r="D25" s="77" t="s">
        <v>3</v>
      </c>
      <c r="E25" s="78" t="s">
        <v>72</v>
      </c>
      <c r="F25" s="78" t="s">
        <v>73</v>
      </c>
      <c r="G25" s="79" t="s">
        <v>4</v>
      </c>
      <c r="H25" s="118" t="s">
        <v>76</v>
      </c>
      <c r="I25" s="118" t="s">
        <v>77</v>
      </c>
      <c r="J25" s="80" t="s">
        <v>4</v>
      </c>
    </row>
    <row r="26" spans="1:12" ht="18" customHeight="1" thickTop="1" x14ac:dyDescent="0.25">
      <c r="A26" s="73" t="s">
        <v>23</v>
      </c>
      <c r="B26" s="121">
        <v>129782030.79911001</v>
      </c>
      <c r="C26" s="121">
        <v>120230156.21611899</v>
      </c>
      <c r="D26" s="97">
        <f>(C26-B26)/B26</f>
        <v>-7.3599361361330468E-2</v>
      </c>
      <c r="E26" s="98">
        <v>1302084302.5148349</v>
      </c>
      <c r="F26" s="98">
        <v>1303375871.448508</v>
      </c>
      <c r="G26" s="99">
        <f>(F26-E26)/E26</f>
        <v>9.9192420274065037E-4</v>
      </c>
      <c r="H26" s="111">
        <v>527210360.93552899</v>
      </c>
      <c r="I26" s="111">
        <v>531504969.06701297</v>
      </c>
      <c r="J26" s="99">
        <f>(I26-H26)/H26</f>
        <v>8.1459099625114297E-3</v>
      </c>
      <c r="L26" s="52"/>
    </row>
    <row r="27" spans="1:12" ht="18" customHeight="1" x14ac:dyDescent="0.25">
      <c r="A27" s="74" t="s">
        <v>24</v>
      </c>
      <c r="B27" s="122">
        <v>821867630.46275198</v>
      </c>
      <c r="C27" s="122">
        <v>831079137.40454578</v>
      </c>
      <c r="D27" s="100">
        <f t="shared" ref="D27:D29" si="3">(C27-B27)/B27</f>
        <v>1.1208017690886873E-2</v>
      </c>
      <c r="E27" s="86">
        <v>7451610743.0534487</v>
      </c>
      <c r="F27" s="86">
        <v>7490224950.9301825</v>
      </c>
      <c r="G27" s="101">
        <f t="shared" ref="G27:G29" si="4">(F27-E27)/E27</f>
        <v>5.181994767068418E-3</v>
      </c>
      <c r="H27" s="107">
        <v>3126994356.8860269</v>
      </c>
      <c r="I27" s="107">
        <v>3139050445.4524984</v>
      </c>
      <c r="J27" s="101">
        <f t="shared" ref="J27:J29" si="5">(I27-H27)/H27</f>
        <v>3.8554877913107148E-3</v>
      </c>
      <c r="L27" s="52"/>
    </row>
    <row r="28" spans="1:12" ht="18" customHeight="1" x14ac:dyDescent="0.25">
      <c r="A28" s="74" t="s">
        <v>25</v>
      </c>
      <c r="B28" s="122">
        <v>360878945.94437081</v>
      </c>
      <c r="C28" s="122">
        <v>375358494.28503203</v>
      </c>
      <c r="D28" s="100">
        <f t="shared" si="3"/>
        <v>4.0123006629744586E-2</v>
      </c>
      <c r="E28" s="86">
        <v>4126490105.1748266</v>
      </c>
      <c r="F28" s="86">
        <v>4429115956.0476828</v>
      </c>
      <c r="G28" s="101">
        <f t="shared" si="4"/>
        <v>7.3337350426055326E-2</v>
      </c>
      <c r="H28" s="107">
        <v>1843828538.2132809</v>
      </c>
      <c r="I28" s="107">
        <v>1958607110.6433988</v>
      </c>
      <c r="J28" s="101">
        <f t="shared" si="5"/>
        <v>6.225013337809672E-2</v>
      </c>
      <c r="L28" s="52"/>
    </row>
    <row r="29" spans="1:12" ht="18" customHeight="1" thickBot="1" x14ac:dyDescent="0.3">
      <c r="A29" s="75" t="s">
        <v>26</v>
      </c>
      <c r="B29" s="123">
        <v>1768660820.9314001</v>
      </c>
      <c r="C29" s="123">
        <v>1830504365.1882999</v>
      </c>
      <c r="D29" s="102">
        <f t="shared" si="3"/>
        <v>3.496631096533942E-2</v>
      </c>
      <c r="E29" s="103">
        <v>17447332970.1777</v>
      </c>
      <c r="F29" s="103">
        <v>17303080170.761051</v>
      </c>
      <c r="G29" s="104">
        <f t="shared" si="4"/>
        <v>-8.2678997221647937E-3</v>
      </c>
      <c r="H29" s="112">
        <v>6979679963.4146004</v>
      </c>
      <c r="I29" s="112">
        <v>6960480197.3473005</v>
      </c>
      <c r="J29" s="104">
        <f t="shared" si="5"/>
        <v>-2.7508089436678023E-3</v>
      </c>
    </row>
    <row r="30" spans="1:12" ht="16.5" thickTop="1" thickBot="1" x14ac:dyDescent="0.3">
      <c r="A30" s="150" t="s">
        <v>22</v>
      </c>
      <c r="B30" s="151">
        <f>SUM(B26:B29)</f>
        <v>3081189428.1376328</v>
      </c>
      <c r="C30" s="151">
        <f>SUM(C26:C29)</f>
        <v>3157172153.093997</v>
      </c>
      <c r="D30" s="152">
        <f>(C30-B30)/B30</f>
        <v>2.4660192671857404E-2</v>
      </c>
      <c r="E30" s="153">
        <f>SUM(E26:E29)</f>
        <v>30327518120.920811</v>
      </c>
      <c r="F30" s="153">
        <f>SUM(F26:F29)</f>
        <v>30525796949.187424</v>
      </c>
      <c r="G30" s="154">
        <f t="shared" ref="G30" si="6">(F30-E30)/E30</f>
        <v>6.53791805435719E-3</v>
      </c>
      <c r="H30" s="155">
        <f>SUM(H26:H29)</f>
        <v>12477713219.449436</v>
      </c>
      <c r="I30" s="155">
        <f>SUM(I26:I29)</f>
        <v>12589642722.510212</v>
      </c>
      <c r="J30" s="154">
        <f t="shared" ref="J30" si="7">(I30-H30)/H30</f>
        <v>8.9703538695141208E-3</v>
      </c>
    </row>
    <row r="31" spans="1:12" ht="16.5" thickTop="1" thickBot="1" x14ac:dyDescent="0.3">
      <c r="A31" s="43" t="s">
        <v>27</v>
      </c>
      <c r="B31" s="1"/>
      <c r="C31" s="1"/>
      <c r="D31" s="1"/>
      <c r="E31" s="1"/>
      <c r="F31" s="3"/>
      <c r="G31" s="1"/>
      <c r="H31" s="1"/>
      <c r="I31" s="3"/>
      <c r="J31" s="2"/>
    </row>
    <row r="32" spans="1:12" ht="15" customHeight="1" thickTop="1" x14ac:dyDescent="0.25">
      <c r="A32" s="54" t="s">
        <v>28</v>
      </c>
      <c r="B32" s="55"/>
      <c r="C32" s="55"/>
      <c r="D32" s="56"/>
      <c r="E32" s="56"/>
      <c r="F32" s="49"/>
      <c r="G32" s="50"/>
      <c r="H32" s="57"/>
      <c r="I32" s="4"/>
      <c r="J32" s="5"/>
    </row>
    <row r="33" spans="1:10" ht="15" customHeight="1" x14ac:dyDescent="0.25">
      <c r="A33" s="58" t="s">
        <v>29</v>
      </c>
      <c r="B33" s="55"/>
      <c r="C33" s="55"/>
      <c r="D33" s="56"/>
      <c r="E33" s="56"/>
      <c r="F33" s="49"/>
      <c r="G33" s="56"/>
      <c r="H33" s="57"/>
      <c r="I33" s="4"/>
      <c r="J33" s="6"/>
    </row>
    <row r="34" spans="1:10" ht="15" customHeight="1" x14ac:dyDescent="0.25">
      <c r="A34" s="59" t="s">
        <v>74</v>
      </c>
      <c r="B34" s="55"/>
      <c r="C34" s="60"/>
      <c r="D34" s="56"/>
      <c r="E34" s="56"/>
      <c r="F34" s="49"/>
      <c r="G34" s="56"/>
      <c r="H34" s="57"/>
      <c r="I34" s="4"/>
      <c r="J34" s="6"/>
    </row>
    <row r="35" spans="1:10" ht="15" customHeight="1" x14ac:dyDescent="0.25">
      <c r="A35" s="59" t="s">
        <v>30</v>
      </c>
      <c r="B35" s="60"/>
      <c r="C35" s="60"/>
      <c r="D35" s="56"/>
      <c r="E35" s="56"/>
      <c r="F35" s="49"/>
      <c r="G35" s="56"/>
      <c r="H35" s="57"/>
      <c r="I35" s="4"/>
      <c r="J35" s="6"/>
    </row>
    <row r="36" spans="1:10" ht="15" customHeight="1" x14ac:dyDescent="0.25">
      <c r="A36" s="59"/>
      <c r="B36" s="61"/>
      <c r="C36" s="61"/>
      <c r="D36" s="61"/>
      <c r="E36" s="61"/>
      <c r="F36" s="61"/>
      <c r="G36" s="61"/>
      <c r="H36" s="62"/>
      <c r="I36" s="62"/>
      <c r="J36" s="63"/>
    </row>
    <row r="37" spans="1:10" ht="15" customHeight="1" thickBot="1" x14ac:dyDescent="0.3">
      <c r="A37" s="64"/>
      <c r="B37" s="65"/>
      <c r="C37" s="66"/>
      <c r="D37" s="65"/>
      <c r="E37" s="65"/>
      <c r="F37" s="51"/>
      <c r="G37" s="66"/>
      <c r="H37" s="67"/>
      <c r="I37" s="7"/>
      <c r="J37" s="68"/>
    </row>
    <row r="38" spans="1:10" x14ac:dyDescent="0.25">
      <c r="A38" s="53"/>
    </row>
  </sheetData>
  <sheetProtection algorithmName="SHA-512" hashValue="VoTjZRVznAuOHq3Yhdq+wJuRLrW9xVDA7Ph2gXrN+DX8PgDN66LwsgMg8Sce6183k+QwqY4CQU/fAr/QuFofig==" saltValue="tV81eyaPkLUMDV6Rdg5Kaw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G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F4952-AE5F-4BD4-BE60-E877F4115CDF}">
  <dimension ref="A1:R59"/>
  <sheetViews>
    <sheetView zoomScale="83" zoomScaleNormal="83" workbookViewId="0">
      <selection activeCell="A2" sqref="A2:Q2"/>
    </sheetView>
  </sheetViews>
  <sheetFormatPr defaultRowHeight="15" x14ac:dyDescent="0.25"/>
  <cols>
    <col min="1" max="17" width="14.7109375" style="10" customWidth="1"/>
    <col min="18" max="18" width="9.28515625" style="10" customWidth="1"/>
    <col min="19" max="16384" width="9.140625" style="10"/>
  </cols>
  <sheetData>
    <row r="1" spans="1:18" s="8" customForma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8" s="8" customFormat="1" x14ac:dyDescent="0.2">
      <c r="A2" s="140" t="s">
        <v>31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30"/>
    </row>
    <row r="3" spans="1:18" s="8" customFormat="1" ht="14.25" x14ac:dyDescent="0.2">
      <c r="A3" s="141" t="s">
        <v>32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30"/>
    </row>
    <row r="4" spans="1:18" s="8" customFormat="1" x14ac:dyDescent="0.25">
      <c r="A4" s="9" t="s">
        <v>33</v>
      </c>
      <c r="B4" s="9"/>
      <c r="Q4" s="10"/>
    </row>
    <row r="5" spans="1:18" s="8" customFormat="1" ht="18.600000000000001" customHeight="1" x14ac:dyDescent="0.25">
      <c r="A5" s="11" t="s">
        <v>34</v>
      </c>
      <c r="B5" s="12">
        <v>2009</v>
      </c>
      <c r="C5" s="12">
        <v>2010</v>
      </c>
      <c r="D5" s="12">
        <v>2011</v>
      </c>
      <c r="E5" s="12">
        <v>2012</v>
      </c>
      <c r="F5" s="12">
        <v>2013</v>
      </c>
      <c r="G5" s="12">
        <v>2014</v>
      </c>
      <c r="H5" s="12">
        <v>2015</v>
      </c>
      <c r="I5" s="12">
        <v>2016</v>
      </c>
      <c r="J5" s="12">
        <v>2017</v>
      </c>
      <c r="K5" s="12">
        <v>2018</v>
      </c>
      <c r="L5" s="12">
        <v>2019</v>
      </c>
      <c r="M5" s="12">
        <v>2020</v>
      </c>
      <c r="N5" s="12">
        <v>2021</v>
      </c>
      <c r="O5" s="12">
        <v>2022</v>
      </c>
      <c r="P5" s="12">
        <v>2023</v>
      </c>
      <c r="Q5" s="13" t="s">
        <v>35</v>
      </c>
    </row>
    <row r="6" spans="1:18" s="8" customFormat="1" ht="18.600000000000001" customHeight="1" x14ac:dyDescent="0.2">
      <c r="A6" s="14" t="s">
        <v>36</v>
      </c>
      <c r="B6" s="15" t="s">
        <v>37</v>
      </c>
      <c r="C6" s="16">
        <v>2233483415.3594103</v>
      </c>
      <c r="D6" s="16">
        <v>2184929927.078733</v>
      </c>
      <c r="E6" s="17">
        <v>2203191014.3230443</v>
      </c>
      <c r="F6" s="17">
        <v>2216289371.8509288</v>
      </c>
      <c r="G6" s="17">
        <v>2357037827.1904774</v>
      </c>
      <c r="H6" s="17">
        <v>2333906345.6537232</v>
      </c>
      <c r="I6" s="17">
        <v>2284719903.7551908</v>
      </c>
      <c r="J6" s="17">
        <v>2294639541.9027171</v>
      </c>
      <c r="K6" s="17">
        <v>2580245100</v>
      </c>
      <c r="L6" s="17">
        <v>3076563478.4047318</v>
      </c>
      <c r="M6" s="17">
        <v>2460766136.1731334</v>
      </c>
      <c r="N6" s="17">
        <v>2964130099.4093137</v>
      </c>
      <c r="O6" s="17">
        <v>3332410256.2184601</v>
      </c>
      <c r="P6" s="17">
        <v>3310767323.0096102</v>
      </c>
      <c r="Q6" s="18" t="s">
        <v>38</v>
      </c>
      <c r="R6" s="125"/>
    </row>
    <row r="7" spans="1:18" s="8" customFormat="1" ht="18.600000000000001" customHeight="1" x14ac:dyDescent="0.2">
      <c r="A7" s="14" t="s">
        <v>39</v>
      </c>
      <c r="B7" s="15" t="s">
        <v>37</v>
      </c>
      <c r="C7" s="16">
        <v>2151164616.7197452</v>
      </c>
      <c r="D7" s="16">
        <v>2129729041.4888654</v>
      </c>
      <c r="E7" s="16">
        <v>2147714384.9059482</v>
      </c>
      <c r="F7" s="16">
        <v>2215704159.1323872</v>
      </c>
      <c r="G7" s="17">
        <v>2395643110.5372167</v>
      </c>
      <c r="H7" s="16">
        <v>2342183438.9885306</v>
      </c>
      <c r="I7" s="16">
        <v>2239004330.5337095</v>
      </c>
      <c r="J7" s="16">
        <v>2300008724.3091617</v>
      </c>
      <c r="K7" s="16">
        <v>2647652606</v>
      </c>
      <c r="L7" s="16">
        <v>2962399729.0742555</v>
      </c>
      <c r="M7" s="16">
        <v>2691578193.9596272</v>
      </c>
      <c r="N7" s="19">
        <v>2949346462.5283794</v>
      </c>
      <c r="O7" s="19">
        <v>3130064643.6733847</v>
      </c>
      <c r="P7" s="19">
        <v>3293361840.6243162</v>
      </c>
      <c r="Q7" s="18" t="s">
        <v>40</v>
      </c>
      <c r="R7" s="126"/>
    </row>
    <row r="8" spans="1:18" s="8" customFormat="1" ht="18.600000000000001" customHeight="1" x14ac:dyDescent="0.2">
      <c r="A8" s="14" t="s">
        <v>41</v>
      </c>
      <c r="B8" s="15" t="s">
        <v>37</v>
      </c>
      <c r="C8" s="16">
        <v>2063862647.1613276</v>
      </c>
      <c r="D8" s="16">
        <v>2089732073.1388152</v>
      </c>
      <c r="E8" s="19">
        <v>2143543640.0936975</v>
      </c>
      <c r="F8" s="19">
        <v>2171455647.2129812</v>
      </c>
      <c r="G8" s="17">
        <v>2296973920.3504834</v>
      </c>
      <c r="H8" s="16">
        <v>2322054950.9057074</v>
      </c>
      <c r="I8" s="19">
        <v>2234793350.7053113</v>
      </c>
      <c r="J8" s="19">
        <v>2298688502.4284501</v>
      </c>
      <c r="K8" s="19">
        <v>1719474082</v>
      </c>
      <c r="L8" s="19">
        <v>2477039021.4250603</v>
      </c>
      <c r="M8" s="19">
        <v>2274460560.8777041</v>
      </c>
      <c r="N8" s="19">
        <v>2652449329.3904715</v>
      </c>
      <c r="O8" s="19">
        <v>2934048891.4199595</v>
      </c>
      <c r="P8" s="127">
        <v>2828341405.7822871</v>
      </c>
      <c r="Q8" s="18" t="s">
        <v>42</v>
      </c>
      <c r="R8" s="128"/>
    </row>
    <row r="9" spans="1:18" s="8" customFormat="1" ht="18.600000000000001" customHeight="1" x14ac:dyDescent="0.2">
      <c r="A9" s="14" t="s">
        <v>43</v>
      </c>
      <c r="B9" s="15" t="s">
        <v>37</v>
      </c>
      <c r="C9" s="16">
        <v>2144277709.6132584</v>
      </c>
      <c r="D9" s="16">
        <v>2176249655.0158057</v>
      </c>
      <c r="E9" s="19">
        <v>2247788147.1592698</v>
      </c>
      <c r="F9" s="19">
        <v>2257419576.2047453</v>
      </c>
      <c r="G9" s="17">
        <v>2403581565.532146</v>
      </c>
      <c r="H9" s="16">
        <v>2419206005.1111288</v>
      </c>
      <c r="I9" s="16">
        <v>2366115514.7901621</v>
      </c>
      <c r="J9" s="16">
        <v>2443850867</v>
      </c>
      <c r="K9" s="16">
        <v>1897429181</v>
      </c>
      <c r="L9" s="16">
        <v>2559959983</v>
      </c>
      <c r="M9" s="16">
        <v>2562958946.2187028</v>
      </c>
      <c r="N9" s="16">
        <v>2659186494.3807559</v>
      </c>
      <c r="O9" s="16">
        <v>3081189428.1376328</v>
      </c>
      <c r="P9" s="16">
        <v>3157172153.093996</v>
      </c>
      <c r="Q9" s="18" t="s">
        <v>44</v>
      </c>
      <c r="R9" s="128"/>
    </row>
    <row r="10" spans="1:18" s="8" customFormat="1" ht="18.600000000000001" customHeight="1" x14ac:dyDescent="0.2">
      <c r="A10" s="14" t="s">
        <v>45</v>
      </c>
      <c r="B10" s="15" t="s">
        <v>37</v>
      </c>
      <c r="C10" s="16">
        <v>2215480047.6157508</v>
      </c>
      <c r="D10" s="16">
        <v>2254541064.3820062</v>
      </c>
      <c r="E10" s="19">
        <v>2350025077.7722478</v>
      </c>
      <c r="F10" s="19">
        <v>2392846680.0987539</v>
      </c>
      <c r="G10" s="17">
        <v>2541859895.588623</v>
      </c>
      <c r="H10" s="16">
        <v>2516654043.4196973</v>
      </c>
      <c r="I10" s="16">
        <v>2470334688.280467</v>
      </c>
      <c r="J10" s="16">
        <v>2639622187</v>
      </c>
      <c r="K10" s="16">
        <v>2743780264</v>
      </c>
      <c r="L10" s="16">
        <v>2703576850.6429043</v>
      </c>
      <c r="M10" s="16">
        <v>2675607010.3462114</v>
      </c>
      <c r="N10" s="16">
        <v>2618388724.1360235</v>
      </c>
      <c r="O10" s="16">
        <v>3096921872.3682981</v>
      </c>
      <c r="P10" s="16" t="s">
        <v>37</v>
      </c>
      <c r="Q10" s="18" t="s">
        <v>46</v>
      </c>
      <c r="R10" s="128"/>
    </row>
    <row r="11" spans="1:18" s="8" customFormat="1" ht="18.600000000000001" customHeight="1" x14ac:dyDescent="0.2">
      <c r="A11" s="14" t="s">
        <v>47</v>
      </c>
      <c r="B11" s="15" t="s">
        <v>37</v>
      </c>
      <c r="C11" s="16">
        <v>2475099847.1038885</v>
      </c>
      <c r="D11" s="16">
        <v>2514463497.8371515</v>
      </c>
      <c r="E11" s="19">
        <v>2585257281.1850061</v>
      </c>
      <c r="F11" s="19">
        <v>2650271494.7183838</v>
      </c>
      <c r="G11" s="17">
        <v>2805880610.2992373</v>
      </c>
      <c r="H11" s="19">
        <v>2748576121.5855188</v>
      </c>
      <c r="I11" s="19">
        <v>2742455301.6450009</v>
      </c>
      <c r="J11" s="19">
        <v>3032549785</v>
      </c>
      <c r="K11" s="19">
        <v>3351326249.2236071</v>
      </c>
      <c r="L11" s="19">
        <v>2996565645.2635593</v>
      </c>
      <c r="M11" s="19">
        <v>2908661627.4983721</v>
      </c>
      <c r="N11" s="19">
        <v>2999651546.4219809</v>
      </c>
      <c r="O11" s="19">
        <v>3353946018.1341076</v>
      </c>
      <c r="P11" s="19" t="s">
        <v>37</v>
      </c>
      <c r="Q11" s="18" t="s">
        <v>48</v>
      </c>
      <c r="R11" s="128"/>
    </row>
    <row r="12" spans="1:18" s="8" customFormat="1" ht="18.600000000000001" customHeight="1" x14ac:dyDescent="0.2">
      <c r="A12" s="14" t="s">
        <v>49</v>
      </c>
      <c r="B12" s="16">
        <v>2101520513.3331194</v>
      </c>
      <c r="C12" s="16">
        <v>2040085878.8222311</v>
      </c>
      <c r="D12" s="16">
        <v>2127534060.3729239</v>
      </c>
      <c r="E12" s="19">
        <v>2159770512.9180923</v>
      </c>
      <c r="F12" s="19">
        <v>2189301323.8639765</v>
      </c>
      <c r="G12" s="19">
        <v>2362821243.3854389</v>
      </c>
      <c r="H12" s="19">
        <v>2291926046.9326243</v>
      </c>
      <c r="I12" s="19">
        <v>2206859833.1253338</v>
      </c>
      <c r="J12" s="19">
        <v>2371793459</v>
      </c>
      <c r="K12" s="19">
        <v>2757527857.9577012</v>
      </c>
      <c r="L12" s="19">
        <v>2687489741.6372824</v>
      </c>
      <c r="M12" s="19">
        <v>2466685538.2332563</v>
      </c>
      <c r="N12" s="19">
        <v>2563374378.4126844</v>
      </c>
      <c r="O12" s="19">
        <v>2667114092.5329847</v>
      </c>
      <c r="P12" s="19" t="s">
        <v>37</v>
      </c>
      <c r="Q12" s="18" t="s">
        <v>50</v>
      </c>
      <c r="R12" s="128"/>
    </row>
    <row r="13" spans="1:18" s="8" customFormat="1" ht="18.600000000000001" customHeight="1" x14ac:dyDescent="0.2">
      <c r="A13" s="14" t="s">
        <v>51</v>
      </c>
      <c r="B13" s="16">
        <v>1968851934.4546015</v>
      </c>
      <c r="C13" s="16">
        <v>1963926969.5921311</v>
      </c>
      <c r="D13" s="16">
        <v>2060254929.8955002</v>
      </c>
      <c r="E13" s="19">
        <v>2127035235.483773</v>
      </c>
      <c r="F13" s="19">
        <v>2088221458.8014481</v>
      </c>
      <c r="G13" s="19">
        <v>2253641934.4800296</v>
      </c>
      <c r="H13" s="19">
        <v>2246955348.3701844</v>
      </c>
      <c r="I13" s="19">
        <v>2229436884.2451191</v>
      </c>
      <c r="J13" s="19">
        <v>2315715526</v>
      </c>
      <c r="K13" s="19">
        <v>2654370480</v>
      </c>
      <c r="L13" s="19">
        <v>2719374926.1941719</v>
      </c>
      <c r="M13" s="19">
        <v>2287729434.0006142</v>
      </c>
      <c r="N13" s="19">
        <v>2606568104.5197282</v>
      </c>
      <c r="O13" s="19">
        <v>2670754050.0093989</v>
      </c>
      <c r="P13" s="19" t="s">
        <v>37</v>
      </c>
      <c r="Q13" s="18" t="s">
        <v>52</v>
      </c>
      <c r="R13" s="128"/>
    </row>
    <row r="14" spans="1:18" s="8" customFormat="1" ht="18.600000000000001" customHeight="1" x14ac:dyDescent="0.2">
      <c r="A14" s="14" t="s">
        <v>53</v>
      </c>
      <c r="B14" s="16">
        <v>2087108449.1301782</v>
      </c>
      <c r="C14" s="16">
        <v>2147250055.8580053</v>
      </c>
      <c r="D14" s="16">
        <v>2211531190.5493317</v>
      </c>
      <c r="E14" s="19">
        <v>2289539366.7164302</v>
      </c>
      <c r="F14" s="19">
        <v>2231856254.5676041</v>
      </c>
      <c r="G14" s="19">
        <v>2450921317.7562323</v>
      </c>
      <c r="H14" s="19">
        <v>2386062307.3640461</v>
      </c>
      <c r="I14" s="19">
        <v>2332426903.8848257</v>
      </c>
      <c r="J14" s="19">
        <v>2506902588</v>
      </c>
      <c r="K14" s="19">
        <v>2773103888</v>
      </c>
      <c r="L14" s="19">
        <v>2590950118.5090194</v>
      </c>
      <c r="M14" s="19">
        <v>2053647173.5308704</v>
      </c>
      <c r="N14" s="19">
        <v>3019287307.4004297</v>
      </c>
      <c r="O14" s="19">
        <v>3164851420.8675108</v>
      </c>
      <c r="P14" s="19" t="s">
        <v>37</v>
      </c>
      <c r="Q14" s="18" t="s">
        <v>54</v>
      </c>
      <c r="R14" s="128"/>
    </row>
    <row r="15" spans="1:18" s="8" customFormat="1" ht="18.600000000000001" customHeight="1" x14ac:dyDescent="0.2">
      <c r="A15" s="14" t="s">
        <v>55</v>
      </c>
      <c r="B15" s="16">
        <v>2043730088.2945538</v>
      </c>
      <c r="C15" s="16">
        <v>2053589175.782356</v>
      </c>
      <c r="D15" s="16">
        <v>2106408086.8742044</v>
      </c>
      <c r="E15" s="19">
        <v>2187467919.024837</v>
      </c>
      <c r="F15" s="19">
        <v>2196805755.5366116</v>
      </c>
      <c r="G15" s="19">
        <v>2347668905.1697721</v>
      </c>
      <c r="H15" s="19">
        <v>2347186982.5898676</v>
      </c>
      <c r="I15" s="19">
        <v>2313869300.1071324</v>
      </c>
      <c r="J15" s="19">
        <v>2147205873</v>
      </c>
      <c r="K15" s="19">
        <v>2607311201</v>
      </c>
      <c r="L15" s="19">
        <v>2300097588.2251053</v>
      </c>
      <c r="M15" s="19">
        <v>1571195776.8028388</v>
      </c>
      <c r="N15" s="19">
        <v>2946687603.7785387</v>
      </c>
      <c r="O15" s="19">
        <v>2990594716.2278481</v>
      </c>
      <c r="P15" s="19" t="s">
        <v>37</v>
      </c>
      <c r="Q15" s="18" t="s">
        <v>56</v>
      </c>
      <c r="R15" s="128"/>
    </row>
    <row r="16" spans="1:18" s="8" customFormat="1" ht="18.600000000000001" customHeight="1" x14ac:dyDescent="0.2">
      <c r="A16" s="14" t="s">
        <v>57</v>
      </c>
      <c r="B16" s="16">
        <v>2184431220.0201645</v>
      </c>
      <c r="C16" s="16">
        <v>2121411750.6635733</v>
      </c>
      <c r="D16" s="16">
        <v>2124375172.5550845</v>
      </c>
      <c r="E16" s="19">
        <v>2273005220.2520232</v>
      </c>
      <c r="F16" s="19">
        <v>2258138211.4190083</v>
      </c>
      <c r="G16" s="19">
        <v>2381600300.3617821</v>
      </c>
      <c r="H16" s="19">
        <v>2393106752.4584923</v>
      </c>
      <c r="I16" s="19">
        <v>2325790753.0169153</v>
      </c>
      <c r="J16" s="19">
        <v>2576165291</v>
      </c>
      <c r="K16" s="19">
        <v>2970227299</v>
      </c>
      <c r="L16" s="19">
        <v>2355204012.7186537</v>
      </c>
      <c r="M16" s="19">
        <v>2048466733.8744302</v>
      </c>
      <c r="N16" s="19">
        <v>3376636262.1305351</v>
      </c>
      <c r="O16" s="19">
        <v>3123568023.5916605</v>
      </c>
      <c r="P16" s="19" t="s">
        <v>37</v>
      </c>
      <c r="Q16" s="18" t="s">
        <v>58</v>
      </c>
      <c r="R16" s="128"/>
    </row>
    <row r="17" spans="1:18" s="8" customFormat="1" ht="18.600000000000001" customHeight="1" x14ac:dyDescent="0.2">
      <c r="A17" s="14" t="s">
        <v>59</v>
      </c>
      <c r="B17" s="16">
        <v>2188646367.4487243</v>
      </c>
      <c r="C17" s="16">
        <v>2130050640.1755707</v>
      </c>
      <c r="D17" s="20">
        <v>2194334901.5051599</v>
      </c>
      <c r="E17" s="21">
        <v>2225739575.2087693</v>
      </c>
      <c r="F17" s="21">
        <v>2298571772.0982585</v>
      </c>
      <c r="G17" s="21">
        <v>2332904189.0432644</v>
      </c>
      <c r="H17" s="21">
        <v>2377342465.9902377</v>
      </c>
      <c r="I17" s="21">
        <v>2289245361.400435</v>
      </c>
      <c r="J17" s="21">
        <v>2600410001</v>
      </c>
      <c r="K17" s="21">
        <v>2926275000</v>
      </c>
      <c r="L17" s="21">
        <v>2393641680.7710199</v>
      </c>
      <c r="M17" s="21">
        <v>2934722167.3561821</v>
      </c>
      <c r="N17" s="21">
        <v>3337251245.2294588</v>
      </c>
      <c r="O17" s="21">
        <v>3319271923.4478106</v>
      </c>
      <c r="P17" s="21" t="s">
        <v>37</v>
      </c>
      <c r="Q17" s="22" t="s">
        <v>60</v>
      </c>
      <c r="R17" s="128"/>
    </row>
    <row r="18" spans="1:18" s="8" customFormat="1" ht="18.600000000000001" customHeight="1" x14ac:dyDescent="0.2">
      <c r="A18" s="23" t="s">
        <v>61</v>
      </c>
      <c r="B18" s="24" t="s">
        <v>62</v>
      </c>
      <c r="C18" s="25">
        <v>25739682754</v>
      </c>
      <c r="D18" s="25">
        <v>26174083601</v>
      </c>
      <c r="E18" s="25">
        <v>26940077375</v>
      </c>
      <c r="F18" s="25">
        <v>27166881706</v>
      </c>
      <c r="G18" s="25">
        <v>28930534820</v>
      </c>
      <c r="H18" s="25">
        <v>28725160809</v>
      </c>
      <c r="I18" s="25">
        <v>28035052125</v>
      </c>
      <c r="J18" s="25">
        <v>29527552346</v>
      </c>
      <c r="K18" s="25">
        <v>31628723208</v>
      </c>
      <c r="L18" s="25">
        <v>31822862776</v>
      </c>
      <c r="M18" s="25">
        <v>28936479299</v>
      </c>
      <c r="N18" s="25">
        <v>34692957558</v>
      </c>
      <c r="O18" s="25">
        <v>36864735337</v>
      </c>
      <c r="P18" s="16" t="s">
        <v>37</v>
      </c>
      <c r="Q18" s="47" t="s">
        <v>61</v>
      </c>
      <c r="R18" s="126"/>
    </row>
    <row r="19" spans="1:18" s="8" customFormat="1" ht="18.600000000000001" customHeight="1" x14ac:dyDescent="0.2">
      <c r="A19" s="14" t="s">
        <v>63</v>
      </c>
      <c r="B19" s="37" t="s">
        <v>62</v>
      </c>
      <c r="C19" s="37" t="s">
        <v>62</v>
      </c>
      <c r="D19" s="17">
        <v>434400847</v>
      </c>
      <c r="E19" s="17">
        <v>765993774</v>
      </c>
      <c r="F19" s="17">
        <v>226804331</v>
      </c>
      <c r="G19" s="17">
        <v>1763653114</v>
      </c>
      <c r="H19" s="17">
        <v>-205374011</v>
      </c>
      <c r="I19" s="17">
        <v>-690108684</v>
      </c>
      <c r="J19" s="17">
        <v>1492500221</v>
      </c>
      <c r="K19" s="17">
        <v>2101170862</v>
      </c>
      <c r="L19" s="17">
        <v>194139568</v>
      </c>
      <c r="M19" s="17">
        <v>-2886383477</v>
      </c>
      <c r="N19" s="17">
        <v>5756478259</v>
      </c>
      <c r="O19" s="17">
        <v>2171777779</v>
      </c>
      <c r="P19" s="16" t="s">
        <v>37</v>
      </c>
      <c r="Q19" s="18" t="s">
        <v>64</v>
      </c>
      <c r="R19" s="126"/>
    </row>
    <row r="20" spans="1:18" s="8" customFormat="1" ht="18.600000000000001" customHeight="1" x14ac:dyDescent="0.2">
      <c r="A20" s="26" t="s">
        <v>65</v>
      </c>
      <c r="B20" s="27" t="s">
        <v>62</v>
      </c>
      <c r="C20" s="27" t="s">
        <v>62</v>
      </c>
      <c r="D20" s="28">
        <v>1.6876697788067849</v>
      </c>
      <c r="E20" s="28">
        <v>2.9265352158145266</v>
      </c>
      <c r="F20" s="28">
        <v>0.84188448252368842</v>
      </c>
      <c r="G20" s="28">
        <v>6.4919232655637638</v>
      </c>
      <c r="H20" s="28">
        <v>-0.70988667260317173</v>
      </c>
      <c r="I20" s="28">
        <v>-2.4024536836840933</v>
      </c>
      <c r="J20" s="28">
        <v>5.3236934047612374</v>
      </c>
      <c r="K20" s="28">
        <v>7.1159669361644156</v>
      </c>
      <c r="L20" s="28">
        <v>0.6138077933885594</v>
      </c>
      <c r="M20" s="28">
        <v>-9.0701565642197259</v>
      </c>
      <c r="N20" s="28">
        <v>19.893499134840965</v>
      </c>
      <c r="O20" s="28">
        <v>6.2599960679893094</v>
      </c>
      <c r="P20" s="27" t="s">
        <v>37</v>
      </c>
      <c r="Q20" s="22" t="s">
        <v>66</v>
      </c>
      <c r="R20" s="129"/>
    </row>
    <row r="21" spans="1:18" s="8" customFormat="1" ht="18.600000000000001" customHeight="1" x14ac:dyDescent="0.2">
      <c r="A21" s="23" t="s">
        <v>78</v>
      </c>
      <c r="B21" s="24" t="s">
        <v>62</v>
      </c>
      <c r="C21" s="17">
        <v>8592788389</v>
      </c>
      <c r="D21" s="17">
        <v>8580640697</v>
      </c>
      <c r="E21" s="17">
        <v>8742237186</v>
      </c>
      <c r="F21" s="17">
        <v>8860868754</v>
      </c>
      <c r="G21" s="17">
        <v>9453236424</v>
      </c>
      <c r="H21" s="17">
        <v>9417350741</v>
      </c>
      <c r="I21" s="17">
        <v>9124633100</v>
      </c>
      <c r="J21" s="17">
        <v>9337187636</v>
      </c>
      <c r="K21" s="17">
        <v>8844800969</v>
      </c>
      <c r="L21" s="17">
        <v>11075962212</v>
      </c>
      <c r="M21" s="17">
        <v>9989763837</v>
      </c>
      <c r="N21" s="17">
        <v>11225112386</v>
      </c>
      <c r="O21" s="17">
        <v>12477713219</v>
      </c>
      <c r="P21" s="17">
        <v>12589642723</v>
      </c>
      <c r="Q21" s="29" t="s">
        <v>78</v>
      </c>
      <c r="R21" s="125"/>
    </row>
    <row r="22" spans="1:18" s="8" customFormat="1" ht="18.600000000000001" customHeight="1" x14ac:dyDescent="0.2">
      <c r="A22" s="14" t="s">
        <v>63</v>
      </c>
      <c r="B22" s="37" t="s">
        <v>62</v>
      </c>
      <c r="C22" s="37" t="s">
        <v>62</v>
      </c>
      <c r="D22" s="17">
        <v>-12147692</v>
      </c>
      <c r="E22" s="17">
        <v>161596489</v>
      </c>
      <c r="F22" s="17">
        <v>118631568</v>
      </c>
      <c r="G22" s="17">
        <v>592367670</v>
      </c>
      <c r="H22" s="17">
        <v>-35885683</v>
      </c>
      <c r="I22" s="17">
        <v>-292717641</v>
      </c>
      <c r="J22" s="17">
        <v>212554536</v>
      </c>
      <c r="K22" s="17">
        <v>-492386667</v>
      </c>
      <c r="L22" s="17">
        <v>2231161243</v>
      </c>
      <c r="M22" s="17">
        <v>-1086198375</v>
      </c>
      <c r="N22" s="17">
        <v>1235348549</v>
      </c>
      <c r="O22" s="17">
        <v>1252600833</v>
      </c>
      <c r="P22" s="17">
        <v>111929504</v>
      </c>
      <c r="Q22" s="48" t="s">
        <v>64</v>
      </c>
      <c r="R22" s="125"/>
    </row>
    <row r="23" spans="1:18" s="8" customFormat="1" ht="18.600000000000001" customHeight="1" x14ac:dyDescent="0.2">
      <c r="A23" s="26" t="s">
        <v>65</v>
      </c>
      <c r="B23" s="27" t="s">
        <v>62</v>
      </c>
      <c r="C23" s="27" t="s">
        <v>62</v>
      </c>
      <c r="D23" s="30">
        <v>-0.14137078035752382</v>
      </c>
      <c r="E23" s="30">
        <v>1.8832683328238886</v>
      </c>
      <c r="F23" s="30">
        <v>1.3569932441318231</v>
      </c>
      <c r="G23" s="30">
        <v>6.6852098416714689</v>
      </c>
      <c r="H23" s="30">
        <v>-0.37961266798419385</v>
      </c>
      <c r="I23" s="30">
        <v>-3.108280120921961</v>
      </c>
      <c r="J23" s="30">
        <v>2.3294584414577724</v>
      </c>
      <c r="K23" s="30">
        <v>-5.2733937261962929</v>
      </c>
      <c r="L23" s="30">
        <v>25.225680609659403</v>
      </c>
      <c r="M23" s="30">
        <v>-9.806808241212515</v>
      </c>
      <c r="N23" s="30">
        <v>12.366143676235136</v>
      </c>
      <c r="O23" s="30">
        <v>11.158915741122096</v>
      </c>
      <c r="P23" s="30">
        <v>0.89703539451093717</v>
      </c>
      <c r="Q23" s="31" t="s">
        <v>66</v>
      </c>
      <c r="R23" s="125"/>
    </row>
    <row r="24" spans="1:18" s="8" customFormat="1" ht="18.600000000000001" customHeight="1" x14ac:dyDescent="0.2">
      <c r="A24" s="23" t="s">
        <v>79</v>
      </c>
      <c r="B24" s="17">
        <v>21167076961.535084</v>
      </c>
      <c r="C24" s="17">
        <v>21036955167.616085</v>
      </c>
      <c r="D24" s="17">
        <v>21566675528.234165</v>
      </c>
      <c r="E24" s="17">
        <v>22123426584.004971</v>
      </c>
      <c r="F24" s="17">
        <v>22716131199.897232</v>
      </c>
      <c r="G24" s="17">
        <v>23546908630.85561</v>
      </c>
      <c r="H24" s="17">
        <v>23167213003.489826</v>
      </c>
      <c r="I24" s="17">
        <v>23034816671.42009</v>
      </c>
      <c r="J24" s="17">
        <v>23362993707</v>
      </c>
      <c r="K24" s="17">
        <v>27764777937.861752</v>
      </c>
      <c r="L24" s="17">
        <v>25036521905.28442</v>
      </c>
      <c r="M24" s="17">
        <v>24587559209.507114</v>
      </c>
      <c r="N24" s="17">
        <v>30327518120.920815</v>
      </c>
      <c r="O24" s="17">
        <v>30525796949.187424</v>
      </c>
      <c r="P24" s="16" t="s">
        <v>37</v>
      </c>
      <c r="Q24" s="29" t="s">
        <v>80</v>
      </c>
      <c r="R24" s="126"/>
    </row>
    <row r="25" spans="1:18" s="8" customFormat="1" ht="18.600000000000001" customHeight="1" x14ac:dyDescent="0.2">
      <c r="A25" s="14" t="s">
        <v>63</v>
      </c>
      <c r="B25" s="37" t="s">
        <v>62</v>
      </c>
      <c r="C25" s="17">
        <v>-130121793.91899872</v>
      </c>
      <c r="D25" s="17">
        <v>529720360.61808014</v>
      </c>
      <c r="E25" s="17">
        <v>556751055.77080536</v>
      </c>
      <c r="F25" s="17">
        <v>592704615.89226151</v>
      </c>
      <c r="G25" s="17">
        <v>830777430.95837784</v>
      </c>
      <c r="H25" s="17">
        <v>-379695627.36578369</v>
      </c>
      <c r="I25" s="17">
        <v>-132396332.06973648</v>
      </c>
      <c r="J25" s="17">
        <v>328177035.57991028</v>
      </c>
      <c r="K25" s="17">
        <v>4401784230.8617516</v>
      </c>
      <c r="L25" s="17">
        <v>-2728256032.5773315</v>
      </c>
      <c r="M25" s="17">
        <v>-448962695.7773056</v>
      </c>
      <c r="N25" s="17">
        <v>5739958911.4137001</v>
      </c>
      <c r="O25" s="17">
        <v>198278828.26660919</v>
      </c>
      <c r="P25" s="16" t="s">
        <v>37</v>
      </c>
      <c r="Q25" s="48" t="s">
        <v>64</v>
      </c>
      <c r="R25" s="126"/>
    </row>
    <row r="26" spans="1:18" s="8" customFormat="1" ht="18.600000000000001" customHeight="1" x14ac:dyDescent="0.2">
      <c r="A26" s="26" t="s">
        <v>65</v>
      </c>
      <c r="B26" s="27" t="s">
        <v>62</v>
      </c>
      <c r="C26" s="30">
        <v>-0.61473671662580842</v>
      </c>
      <c r="D26" s="30">
        <v>2.5180467249059038</v>
      </c>
      <c r="E26" s="30">
        <v>2.5815339737546976</v>
      </c>
      <c r="F26" s="30">
        <v>2.6790814417545126</v>
      </c>
      <c r="G26" s="30">
        <v>3.6572135617976018</v>
      </c>
      <c r="H26" s="30">
        <v>-1.6125073287464782</v>
      </c>
      <c r="I26" s="30">
        <v>-0.57148148139265942</v>
      </c>
      <c r="J26" s="30">
        <v>1.4247000106889858</v>
      </c>
      <c r="K26" s="30">
        <v>18.840839860102744</v>
      </c>
      <c r="L26" s="30">
        <v>-9.8263203785862601</v>
      </c>
      <c r="M26" s="30">
        <v>-1.7932310944618219</v>
      </c>
      <c r="N26" s="30">
        <v>23.344972400490516</v>
      </c>
      <c r="O26" s="30">
        <v>0.65379180543570636</v>
      </c>
      <c r="P26" s="35" t="s">
        <v>37</v>
      </c>
      <c r="Q26" s="31" t="s">
        <v>66</v>
      </c>
      <c r="R26" s="126"/>
    </row>
    <row r="27" spans="1:18" s="8" customFormat="1" x14ac:dyDescent="0.25">
      <c r="A27" s="32" t="s">
        <v>67</v>
      </c>
      <c r="B27" s="32"/>
      <c r="M27" s="33" t="s">
        <v>68</v>
      </c>
      <c r="Q27" s="10"/>
    </row>
    <row r="28" spans="1:18" s="8" customFormat="1" x14ac:dyDescent="0.25">
      <c r="A28" s="32" t="s">
        <v>69</v>
      </c>
      <c r="B28" s="9"/>
      <c r="M28" s="33" t="s">
        <v>75</v>
      </c>
      <c r="Q28" s="10"/>
    </row>
    <row r="29" spans="1:18" s="8" customFormat="1" ht="14.25" x14ac:dyDescent="0.2">
      <c r="A29" s="142" t="s">
        <v>70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8" s="8" customFormat="1" x14ac:dyDescent="0.25">
      <c r="A30" s="32" t="s">
        <v>33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0"/>
    </row>
    <row r="31" spans="1:18" s="8" customFormat="1" ht="18.600000000000001" customHeight="1" x14ac:dyDescent="0.2">
      <c r="A31" s="11" t="s">
        <v>34</v>
      </c>
      <c r="B31" s="34">
        <v>2009</v>
      </c>
      <c r="C31" s="34">
        <v>2010</v>
      </c>
      <c r="D31" s="34">
        <v>2011</v>
      </c>
      <c r="E31" s="34">
        <v>2012</v>
      </c>
      <c r="F31" s="34">
        <v>2013</v>
      </c>
      <c r="G31" s="34">
        <v>2014</v>
      </c>
      <c r="H31" s="34">
        <v>2015</v>
      </c>
      <c r="I31" s="34">
        <v>2016</v>
      </c>
      <c r="J31" s="34">
        <v>2017</v>
      </c>
      <c r="K31" s="34">
        <v>2018</v>
      </c>
      <c r="L31" s="34">
        <v>2019</v>
      </c>
      <c r="M31" s="34">
        <v>2020</v>
      </c>
      <c r="N31" s="34">
        <v>2021</v>
      </c>
      <c r="O31" s="34">
        <v>2022</v>
      </c>
      <c r="P31" s="34">
        <v>2023</v>
      </c>
      <c r="Q31" s="44" t="s">
        <v>35</v>
      </c>
    </row>
    <row r="32" spans="1:18" s="8" customFormat="1" ht="18.600000000000001" customHeight="1" x14ac:dyDescent="0.2">
      <c r="A32" s="14" t="s">
        <v>36</v>
      </c>
      <c r="B32" s="39" t="s">
        <v>62</v>
      </c>
      <c r="C32" s="39" t="s">
        <v>62</v>
      </c>
      <c r="D32" s="40">
        <v>-2.173890701259769</v>
      </c>
      <c r="E32" s="40">
        <v>0.8357745032458106</v>
      </c>
      <c r="F32" s="40">
        <v>0.59451756305883008</v>
      </c>
      <c r="G32" s="40">
        <v>6.3506353063455272</v>
      </c>
      <c r="H32" s="40">
        <v>-0.98137930880499291</v>
      </c>
      <c r="I32" s="40">
        <v>-2.1074728208408615</v>
      </c>
      <c r="J32" s="40">
        <v>0.43417305251388744</v>
      </c>
      <c r="K32" s="40">
        <v>12.446641526122161</v>
      </c>
      <c r="L32" s="40">
        <v>19.235319094481827</v>
      </c>
      <c r="M32" s="40">
        <v>-20.015752853924642</v>
      </c>
      <c r="N32" s="40">
        <v>20.455579091273908</v>
      </c>
      <c r="O32" s="40">
        <v>12.424561151433149</v>
      </c>
      <c r="P32" s="40">
        <v>-0.64946784893795739</v>
      </c>
      <c r="Q32" s="45" t="s">
        <v>38</v>
      </c>
    </row>
    <row r="33" spans="1:17" s="8" customFormat="1" ht="18.600000000000001" customHeight="1" x14ac:dyDescent="0.2">
      <c r="A33" s="14" t="s">
        <v>39</v>
      </c>
      <c r="B33" s="39" t="s">
        <v>62</v>
      </c>
      <c r="C33" s="39" t="s">
        <v>62</v>
      </c>
      <c r="D33" s="40">
        <v>-0.99646373244862751</v>
      </c>
      <c r="E33" s="40">
        <v>0.84448974807187072</v>
      </c>
      <c r="F33" s="40">
        <v>3.1656804416950615</v>
      </c>
      <c r="G33" s="40">
        <v>8.1210729628854867</v>
      </c>
      <c r="H33" s="40">
        <v>-2.2315373819056812</v>
      </c>
      <c r="I33" s="40">
        <v>-4.4052530957771143</v>
      </c>
      <c r="J33" s="40">
        <v>2.7246215178561344</v>
      </c>
      <c r="K33" s="40">
        <v>15.114894044380542</v>
      </c>
      <c r="L33" s="40">
        <v>11.887780230721685</v>
      </c>
      <c r="M33" s="40">
        <v>-9.141964619314205</v>
      </c>
      <c r="N33" s="40">
        <v>9.5768448840620515</v>
      </c>
      <c r="O33" s="40">
        <v>6.1273974909709779</v>
      </c>
      <c r="P33" s="40">
        <v>5.2170550944049845</v>
      </c>
      <c r="Q33" s="45" t="s">
        <v>40</v>
      </c>
    </row>
    <row r="34" spans="1:17" s="8" customFormat="1" ht="18.600000000000001" customHeight="1" x14ac:dyDescent="0.2">
      <c r="A34" s="14" t="s">
        <v>41</v>
      </c>
      <c r="B34" s="39" t="s">
        <v>62</v>
      </c>
      <c r="C34" s="39" t="s">
        <v>62</v>
      </c>
      <c r="D34" s="40">
        <v>1.2534470747396305</v>
      </c>
      <c r="E34" s="40">
        <v>2.5750462294458853</v>
      </c>
      <c r="F34" s="40">
        <v>1.3021431706453896</v>
      </c>
      <c r="G34" s="40">
        <v>5.7803747130917609</v>
      </c>
      <c r="H34" s="40">
        <v>1.0919162091051062</v>
      </c>
      <c r="I34" s="40">
        <v>-3.7579472512638024</v>
      </c>
      <c r="J34" s="40">
        <v>2.8591078321838213</v>
      </c>
      <c r="K34" s="40">
        <v>-25.197603756078252</v>
      </c>
      <c r="L34" s="40">
        <v>44.057944656188205</v>
      </c>
      <c r="M34" s="40">
        <v>-8.1782506773272843</v>
      </c>
      <c r="N34" s="40">
        <v>16.618831516115769</v>
      </c>
      <c r="O34" s="40">
        <v>10.61658591963373</v>
      </c>
      <c r="P34" s="40">
        <v>-3.6027854187022195</v>
      </c>
      <c r="Q34" s="45" t="s">
        <v>42</v>
      </c>
    </row>
    <row r="35" spans="1:17" s="8" customFormat="1" ht="18.600000000000001" customHeight="1" x14ac:dyDescent="0.2">
      <c r="A35" s="14" t="s">
        <v>43</v>
      </c>
      <c r="B35" s="39" t="s">
        <v>62</v>
      </c>
      <c r="C35" s="39" t="s">
        <v>62</v>
      </c>
      <c r="D35" s="40">
        <v>1.4910356647933358</v>
      </c>
      <c r="E35" s="40">
        <v>3.2872373800764376</v>
      </c>
      <c r="F35" s="40">
        <v>0.42848473320973673</v>
      </c>
      <c r="G35" s="40">
        <v>6.4747373890118141</v>
      </c>
      <c r="H35" s="40">
        <v>0.65004823647512144</v>
      </c>
      <c r="I35" s="40">
        <v>-2.1945419368503907</v>
      </c>
      <c r="J35" s="40">
        <v>3.2853574444666043</v>
      </c>
      <c r="K35" s="40">
        <v>-22.359043809852903</v>
      </c>
      <c r="L35" s="40">
        <v>34.917287487421646</v>
      </c>
      <c r="M35" s="40">
        <v>0.11714883195901868</v>
      </c>
      <c r="N35" s="40">
        <v>3.754548948356109</v>
      </c>
      <c r="O35" s="40">
        <v>15.86962534025462</v>
      </c>
      <c r="P35" s="40">
        <v>2.4660192671857093</v>
      </c>
      <c r="Q35" s="45" t="s">
        <v>44</v>
      </c>
    </row>
    <row r="36" spans="1:17" s="8" customFormat="1" ht="18.600000000000001" customHeight="1" x14ac:dyDescent="0.2">
      <c r="A36" s="14" t="s">
        <v>45</v>
      </c>
      <c r="B36" s="39" t="s">
        <v>62</v>
      </c>
      <c r="C36" s="39" t="s">
        <v>62</v>
      </c>
      <c r="D36" s="40">
        <v>1.7630949467720081</v>
      </c>
      <c r="E36" s="40">
        <v>4.235186260242938</v>
      </c>
      <c r="F36" s="40">
        <v>1.8221763985216581</v>
      </c>
      <c r="G36" s="40">
        <v>6.2274451902501031</v>
      </c>
      <c r="H36" s="40">
        <v>-0.99163027091580902</v>
      </c>
      <c r="I36" s="40">
        <v>-1.8405134094748383</v>
      </c>
      <c r="J36" s="40">
        <v>6.8528163217175004</v>
      </c>
      <c r="K36" s="40">
        <v>3.945946412822753</v>
      </c>
      <c r="L36" s="40">
        <v>-1.4652563065850421</v>
      </c>
      <c r="M36" s="40">
        <v>-1.0345494817371914</v>
      </c>
      <c r="N36" s="40">
        <v>-2.1385160821052014</v>
      </c>
      <c r="O36" s="40">
        <v>18.275863466001354</v>
      </c>
      <c r="P36" s="16" t="s">
        <v>37</v>
      </c>
      <c r="Q36" s="45" t="s">
        <v>46</v>
      </c>
    </row>
    <row r="37" spans="1:17" s="8" customFormat="1" ht="18.600000000000001" customHeight="1" x14ac:dyDescent="0.2">
      <c r="A37" s="14" t="s">
        <v>47</v>
      </c>
      <c r="B37" s="39" t="s">
        <v>62</v>
      </c>
      <c r="C37" s="39" t="s">
        <v>62</v>
      </c>
      <c r="D37" s="40">
        <v>1.5903863748899818</v>
      </c>
      <c r="E37" s="40">
        <v>2.8154627581091876</v>
      </c>
      <c r="F37" s="40">
        <v>2.5148063214651133</v>
      </c>
      <c r="G37" s="40">
        <v>5.8714405633898421</v>
      </c>
      <c r="H37" s="40">
        <v>-2.0422996083075358</v>
      </c>
      <c r="I37" s="40">
        <v>-0.2226905739465968</v>
      </c>
      <c r="J37" s="40">
        <v>10.577911085040924</v>
      </c>
      <c r="K37" s="40">
        <v>10.511829543586769</v>
      </c>
      <c r="L37" s="40">
        <v>-10.585677954876347</v>
      </c>
      <c r="M37" s="40">
        <v>-2.9334921430515091</v>
      </c>
      <c r="N37" s="40">
        <v>3.1282400834594744</v>
      </c>
      <c r="O37" s="40">
        <v>11.811187607265026</v>
      </c>
      <c r="P37" s="19" t="s">
        <v>37</v>
      </c>
      <c r="Q37" s="45" t="s">
        <v>48</v>
      </c>
    </row>
    <row r="38" spans="1:17" s="8" customFormat="1" ht="18.600000000000001" customHeight="1" x14ac:dyDescent="0.2">
      <c r="A38" s="14" t="s">
        <v>49</v>
      </c>
      <c r="B38" s="39" t="s">
        <v>62</v>
      </c>
      <c r="C38" s="40">
        <v>-2.9233421287641801</v>
      </c>
      <c r="D38" s="40">
        <v>4.2864951156457103</v>
      </c>
      <c r="E38" s="40">
        <v>1.5152026538892565</v>
      </c>
      <c r="F38" s="40">
        <v>1.3673124421902023</v>
      </c>
      <c r="G38" s="40">
        <v>7.9258125699760189</v>
      </c>
      <c r="H38" s="40">
        <v>-3.0004468874351358</v>
      </c>
      <c r="I38" s="40">
        <v>-3.7115601492089172</v>
      </c>
      <c r="J38" s="40">
        <v>7.4736792703816084</v>
      </c>
      <c r="K38" s="40">
        <v>16.263405967918271</v>
      </c>
      <c r="L38" s="40">
        <v>-2.5398878969908552</v>
      </c>
      <c r="M38" s="40">
        <v>-8.2160017202338</v>
      </c>
      <c r="N38" s="40">
        <v>3.9197878562453772</v>
      </c>
      <c r="O38" s="40">
        <v>4.0469981674911999</v>
      </c>
      <c r="P38" s="19" t="s">
        <v>37</v>
      </c>
      <c r="Q38" s="45" t="s">
        <v>50</v>
      </c>
    </row>
    <row r="39" spans="1:17" s="8" customFormat="1" ht="18.600000000000001" customHeight="1" x14ac:dyDescent="0.2">
      <c r="A39" s="14" t="s">
        <v>51</v>
      </c>
      <c r="B39" s="39" t="s">
        <v>62</v>
      </c>
      <c r="C39" s="40">
        <v>-0.25014399388213365</v>
      </c>
      <c r="D39" s="40">
        <v>4.9048646815708459</v>
      </c>
      <c r="E39" s="40">
        <v>3.2413612810362271</v>
      </c>
      <c r="F39" s="40">
        <v>-1.8247829671470899</v>
      </c>
      <c r="G39" s="40">
        <v>7.9215963891840238</v>
      </c>
      <c r="H39" s="40">
        <v>-0.29670135293200073</v>
      </c>
      <c r="I39" s="40">
        <v>-0.7796534157998396</v>
      </c>
      <c r="J39" s="40">
        <v>3.8699746274312941</v>
      </c>
      <c r="K39" s="40">
        <v>14.624203629405558</v>
      </c>
      <c r="L39" s="40">
        <v>2.4489590539061417</v>
      </c>
      <c r="M39" s="40">
        <v>-15.87296727772862</v>
      </c>
      <c r="N39" s="40">
        <v>13.936904678520145</v>
      </c>
      <c r="O39" s="40">
        <v>2.4624695352626245</v>
      </c>
      <c r="P39" s="19" t="s">
        <v>37</v>
      </c>
      <c r="Q39" s="45" t="s">
        <v>52</v>
      </c>
    </row>
    <row r="40" spans="1:17" s="8" customFormat="1" ht="18.600000000000001" customHeight="1" x14ac:dyDescent="0.2">
      <c r="A40" s="14" t="s">
        <v>53</v>
      </c>
      <c r="B40" s="39" t="s">
        <v>62</v>
      </c>
      <c r="C40" s="40">
        <v>2.8815755478778136</v>
      </c>
      <c r="D40" s="40">
        <v>2.9936492266449477</v>
      </c>
      <c r="E40" s="40">
        <v>3.5273378236967905</v>
      </c>
      <c r="F40" s="40">
        <v>-2.5194199753618141</v>
      </c>
      <c r="G40" s="40">
        <v>9.815375104928945</v>
      </c>
      <c r="H40" s="40">
        <v>-2.6463114063393616</v>
      </c>
      <c r="I40" s="40">
        <v>-2.2478626527767842</v>
      </c>
      <c r="J40" s="40">
        <v>7.4804352421322369</v>
      </c>
      <c r="K40" s="40">
        <v>10.618733303569433</v>
      </c>
      <c r="L40" s="40">
        <v>-6.5685880099628138</v>
      </c>
      <c r="M40" s="40">
        <v>-20.737680017064307</v>
      </c>
      <c r="N40" s="40">
        <v>47.020741747440375</v>
      </c>
      <c r="O40" s="40">
        <v>4.821141502840617</v>
      </c>
      <c r="P40" s="19" t="s">
        <v>37</v>
      </c>
      <c r="Q40" s="45" t="s">
        <v>54</v>
      </c>
    </row>
    <row r="41" spans="1:17" s="8" customFormat="1" ht="18.600000000000001" customHeight="1" x14ac:dyDescent="0.2">
      <c r="A41" s="14" t="s">
        <v>55</v>
      </c>
      <c r="B41" s="39" t="s">
        <v>62</v>
      </c>
      <c r="C41" s="41">
        <v>0.48240653422240559</v>
      </c>
      <c r="D41" s="41">
        <v>2.5720290949491371</v>
      </c>
      <c r="E41" s="41">
        <v>3.8482491904463312</v>
      </c>
      <c r="F41" s="41">
        <v>0.42687878668123758</v>
      </c>
      <c r="G41" s="40">
        <v>6.8673868526127109</v>
      </c>
      <c r="H41" s="40">
        <v>-2.052770639178807E-2</v>
      </c>
      <c r="I41" s="40">
        <v>-1.4194728724156729</v>
      </c>
      <c r="J41" s="40">
        <v>-7.2028021245372802</v>
      </c>
      <c r="K41" s="40">
        <v>21.428095637478727</v>
      </c>
      <c r="L41" s="40">
        <v>-11.782775015773604</v>
      </c>
      <c r="M41" s="40">
        <v>-31.69003850765877</v>
      </c>
      <c r="N41" s="40">
        <v>87.544267066108787</v>
      </c>
      <c r="O41" s="40">
        <v>1.4900497899067155</v>
      </c>
      <c r="P41" s="19" t="s">
        <v>37</v>
      </c>
      <c r="Q41" s="45" t="s">
        <v>56</v>
      </c>
    </row>
    <row r="42" spans="1:17" s="8" customFormat="1" ht="18.600000000000001" customHeight="1" x14ac:dyDescent="0.2">
      <c r="A42" s="14" t="s">
        <v>57</v>
      </c>
      <c r="B42" s="39" t="s">
        <v>62</v>
      </c>
      <c r="C42" s="41">
        <v>-2.8849372220568013</v>
      </c>
      <c r="D42" s="41">
        <v>0.13969102841936504</v>
      </c>
      <c r="E42" s="41">
        <v>6.9964123859616816</v>
      </c>
      <c r="F42" s="41">
        <v>-0.65406839810805895</v>
      </c>
      <c r="G42" s="40">
        <v>5.4674283583904533</v>
      </c>
      <c r="H42" s="40">
        <v>0.48313951316525672</v>
      </c>
      <c r="I42" s="40">
        <v>-2.8129125193609403</v>
      </c>
      <c r="J42" s="40">
        <v>10.765136014850418</v>
      </c>
      <c r="K42" s="40">
        <v>15.296456689975644</v>
      </c>
      <c r="L42" s="40">
        <v>-20.706270071937222</v>
      </c>
      <c r="M42" s="40">
        <v>-13.023809283092689</v>
      </c>
      <c r="N42" s="40">
        <v>64.837251505863165</v>
      </c>
      <c r="O42" s="40">
        <v>-7.4946846178568771</v>
      </c>
      <c r="P42" s="19" t="s">
        <v>37</v>
      </c>
      <c r="Q42" s="45" t="s">
        <v>58</v>
      </c>
    </row>
    <row r="43" spans="1:17" s="8" customFormat="1" ht="18.600000000000001" customHeight="1" x14ac:dyDescent="0.2">
      <c r="A43" s="26" t="s">
        <v>59</v>
      </c>
      <c r="B43" s="35" t="s">
        <v>62</v>
      </c>
      <c r="C43" s="42">
        <v>-2.6772587908506114</v>
      </c>
      <c r="D43" s="42">
        <v>3.0179686866172561</v>
      </c>
      <c r="E43" s="42">
        <v>1.431170496448289</v>
      </c>
      <c r="F43" s="42">
        <v>3.2722694829496248</v>
      </c>
      <c r="G43" s="28">
        <v>1.4936412846341289</v>
      </c>
      <c r="H43" s="28">
        <v>1.904847921131201</v>
      </c>
      <c r="I43" s="28">
        <v>-3.7056968379651409</v>
      </c>
      <c r="J43" s="28">
        <v>13.592454738412641</v>
      </c>
      <c r="K43" s="28">
        <v>12.53129309896082</v>
      </c>
      <c r="L43" s="28">
        <v>-18.201752030447587</v>
      </c>
      <c r="M43" s="28">
        <v>22.604907448422846</v>
      </c>
      <c r="N43" s="28">
        <v>13.716088096881249</v>
      </c>
      <c r="O43" s="28">
        <v>-0.53874642514102822</v>
      </c>
      <c r="P43" s="21" t="s">
        <v>37</v>
      </c>
      <c r="Q43" s="46" t="s">
        <v>60</v>
      </c>
    </row>
    <row r="44" spans="1:17" s="8" customFormat="1" ht="14.25" x14ac:dyDescent="0.2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6"/>
    </row>
    <row r="45" spans="1:17" s="8" customFormat="1" ht="14.25" x14ac:dyDescent="0.2">
      <c r="A45" s="142" t="s">
        <v>71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s="8" customFormat="1" ht="14.25" x14ac:dyDescent="0.2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8" customFormat="1" ht="18.600000000000001" customHeight="1" x14ac:dyDescent="0.2">
      <c r="A47" s="11" t="s">
        <v>34</v>
      </c>
      <c r="B47" s="34">
        <v>2009</v>
      </c>
      <c r="C47" s="34">
        <v>2010</v>
      </c>
      <c r="D47" s="34">
        <v>2011</v>
      </c>
      <c r="E47" s="34">
        <v>2012</v>
      </c>
      <c r="F47" s="34">
        <v>2013</v>
      </c>
      <c r="G47" s="34">
        <v>2014</v>
      </c>
      <c r="H47" s="34">
        <v>2015</v>
      </c>
      <c r="I47" s="34">
        <v>2016</v>
      </c>
      <c r="J47" s="34">
        <v>2017</v>
      </c>
      <c r="K47" s="34">
        <v>2018</v>
      </c>
      <c r="L47" s="34">
        <v>2019</v>
      </c>
      <c r="M47" s="34">
        <v>2020</v>
      </c>
      <c r="N47" s="34">
        <v>2021</v>
      </c>
      <c r="O47" s="34">
        <v>2022</v>
      </c>
      <c r="P47" s="34">
        <v>2023</v>
      </c>
      <c r="Q47" s="44" t="s">
        <v>35</v>
      </c>
    </row>
    <row r="48" spans="1:17" s="8" customFormat="1" ht="18.600000000000001" customHeight="1" x14ac:dyDescent="0.2">
      <c r="A48" s="14" t="s">
        <v>36</v>
      </c>
      <c r="B48" s="37" t="s">
        <v>62</v>
      </c>
      <c r="C48" s="37" t="s">
        <v>62</v>
      </c>
      <c r="D48" s="17">
        <v>-48553488.280677319</v>
      </c>
      <c r="E48" s="17">
        <v>18261087.244311333</v>
      </c>
      <c r="F48" s="17">
        <v>13098357.527884483</v>
      </c>
      <c r="G48" s="17">
        <v>140748455.33954859</v>
      </c>
      <c r="H48" s="17">
        <v>-23131481.536754131</v>
      </c>
      <c r="I48" s="17">
        <v>-49186441.898532391</v>
      </c>
      <c r="J48" s="17">
        <v>9919638.1475262642</v>
      </c>
      <c r="K48" s="17">
        <v>285605558.09728289</v>
      </c>
      <c r="L48" s="17">
        <v>496318378.40473175</v>
      </c>
      <c r="M48" s="17">
        <v>-615797342.23159838</v>
      </c>
      <c r="N48" s="17">
        <v>503363963.23618031</v>
      </c>
      <c r="O48" s="17">
        <v>368280156.8091464</v>
      </c>
      <c r="P48" s="17">
        <v>-21642933.208849907</v>
      </c>
      <c r="Q48" s="45" t="s">
        <v>38</v>
      </c>
    </row>
    <row r="49" spans="1:17" s="8" customFormat="1" ht="18.600000000000001" customHeight="1" x14ac:dyDescent="0.2">
      <c r="A49" s="14" t="s">
        <v>39</v>
      </c>
      <c r="B49" s="37" t="s">
        <v>62</v>
      </c>
      <c r="C49" s="37" t="s">
        <v>62</v>
      </c>
      <c r="D49" s="17">
        <v>-21435575.230879784</v>
      </c>
      <c r="E49" s="17">
        <v>17985343.417082787</v>
      </c>
      <c r="F49" s="17">
        <v>67989774.226438999</v>
      </c>
      <c r="G49" s="17">
        <v>179938951.4048295</v>
      </c>
      <c r="H49" s="17">
        <v>-53459671.548686028</v>
      </c>
      <c r="I49" s="17">
        <v>-103179108.45482111</v>
      </c>
      <c r="J49" s="17">
        <v>61004393.775452137</v>
      </c>
      <c r="K49" s="17">
        <v>347643881.69083834</v>
      </c>
      <c r="L49" s="17">
        <v>314747123.07425547</v>
      </c>
      <c r="M49" s="17">
        <v>-270821535.11462831</v>
      </c>
      <c r="N49" s="17">
        <v>257768268.56875229</v>
      </c>
      <c r="O49" s="17">
        <v>180718181.14500523</v>
      </c>
      <c r="P49" s="17">
        <v>163297196.95093155</v>
      </c>
      <c r="Q49" s="45" t="s">
        <v>40</v>
      </c>
    </row>
    <row r="50" spans="1:17" s="8" customFormat="1" ht="18.600000000000001" customHeight="1" x14ac:dyDescent="0.2">
      <c r="A50" s="14" t="s">
        <v>41</v>
      </c>
      <c r="B50" s="37" t="s">
        <v>62</v>
      </c>
      <c r="C50" s="37" t="s">
        <v>62</v>
      </c>
      <c r="D50" s="17">
        <v>25869425.977487564</v>
      </c>
      <c r="E50" s="17">
        <v>53811566.954882383</v>
      </c>
      <c r="F50" s="17">
        <v>27912007.119283676</v>
      </c>
      <c r="G50" s="17">
        <v>125518273.13750219</v>
      </c>
      <c r="H50" s="17">
        <v>25081030.555223942</v>
      </c>
      <c r="I50" s="17">
        <v>-87261600.200396061</v>
      </c>
      <c r="J50" s="17">
        <v>63895151.723138809</v>
      </c>
      <c r="K50" s="17">
        <v>-579214420.42845011</v>
      </c>
      <c r="L50" s="17">
        <v>757564939.42506027</v>
      </c>
      <c r="M50" s="17">
        <v>-202578460.54735613</v>
      </c>
      <c r="N50" s="17">
        <v>377988768.51276731</v>
      </c>
      <c r="O50" s="17">
        <v>281599562.02948809</v>
      </c>
      <c r="P50" s="17">
        <v>-105707485.63767242</v>
      </c>
      <c r="Q50" s="45" t="s">
        <v>42</v>
      </c>
    </row>
    <row r="51" spans="1:17" s="8" customFormat="1" ht="18.600000000000001" customHeight="1" x14ac:dyDescent="0.2">
      <c r="A51" s="14" t="s">
        <v>43</v>
      </c>
      <c r="B51" s="37" t="s">
        <v>62</v>
      </c>
      <c r="C51" s="37" t="s">
        <v>62</v>
      </c>
      <c r="D51" s="17">
        <v>31971945.402547359</v>
      </c>
      <c r="E51" s="17">
        <v>71538492.143464088</v>
      </c>
      <c r="F51" s="17">
        <v>9631429.0454754829</v>
      </c>
      <c r="G51" s="17">
        <v>146161989.32740068</v>
      </c>
      <c r="H51" s="17">
        <v>15624439.57898283</v>
      </c>
      <c r="I51" s="17">
        <v>-53090490.320966721</v>
      </c>
      <c r="J51" s="17">
        <v>77735352.209837914</v>
      </c>
      <c r="K51" s="17">
        <v>-546421686</v>
      </c>
      <c r="L51" s="17">
        <v>662530802</v>
      </c>
      <c r="M51" s="17">
        <v>2998963.2187027931</v>
      </c>
      <c r="N51" s="17">
        <v>96227548.162053108</v>
      </c>
      <c r="O51" s="17">
        <v>422002933.75687695</v>
      </c>
      <c r="P51" s="17">
        <v>75982724.956363201</v>
      </c>
      <c r="Q51" s="45" t="s">
        <v>44</v>
      </c>
    </row>
    <row r="52" spans="1:17" s="8" customFormat="1" ht="18.600000000000001" customHeight="1" x14ac:dyDescent="0.2">
      <c r="A52" s="14" t="s">
        <v>45</v>
      </c>
      <c r="B52" s="37" t="s">
        <v>62</v>
      </c>
      <c r="C52" s="37" t="s">
        <v>62</v>
      </c>
      <c r="D52" s="17">
        <v>39061016.766255379</v>
      </c>
      <c r="E52" s="17">
        <v>95484013.390241623</v>
      </c>
      <c r="F52" s="17">
        <v>42821602.326506138</v>
      </c>
      <c r="G52" s="17">
        <v>149013215.48986912</v>
      </c>
      <c r="H52" s="17">
        <v>-25205852.168925762</v>
      </c>
      <c r="I52" s="17">
        <v>-46319355.139230251</v>
      </c>
      <c r="J52" s="17">
        <v>169287498.71953297</v>
      </c>
      <c r="K52" s="17">
        <v>104158077</v>
      </c>
      <c r="L52" s="17">
        <v>-40203413.357095718</v>
      </c>
      <c r="M52" s="17">
        <v>-27969840.296692848</v>
      </c>
      <c r="N52" s="17">
        <v>-57218286.210187912</v>
      </c>
      <c r="O52" s="17">
        <v>478533148.23227453</v>
      </c>
      <c r="P52" s="16" t="s">
        <v>37</v>
      </c>
      <c r="Q52" s="45" t="s">
        <v>46</v>
      </c>
    </row>
    <row r="53" spans="1:17" s="8" customFormat="1" ht="18.600000000000001" customHeight="1" x14ac:dyDescent="0.2">
      <c r="A53" s="14" t="s">
        <v>47</v>
      </c>
      <c r="B53" s="37" t="s">
        <v>62</v>
      </c>
      <c r="C53" s="37" t="s">
        <v>62</v>
      </c>
      <c r="D53" s="17">
        <v>39363650.733263016</v>
      </c>
      <c r="E53" s="17">
        <v>70793783.347854614</v>
      </c>
      <c r="F53" s="17">
        <v>65014213.533377647</v>
      </c>
      <c r="G53" s="17">
        <v>155609115.58085346</v>
      </c>
      <c r="H53" s="17">
        <v>-57304488.713718414</v>
      </c>
      <c r="I53" s="17">
        <v>-6120819.9405179024</v>
      </c>
      <c r="J53" s="17">
        <v>290094483.35499907</v>
      </c>
      <c r="K53" s="17">
        <v>318776464.22360706</v>
      </c>
      <c r="L53" s="17">
        <v>-354760603.96004772</v>
      </c>
      <c r="M53" s="17">
        <v>-91137925.955248356</v>
      </c>
      <c r="N53" s="17">
        <v>90989918.92360878</v>
      </c>
      <c r="O53" s="17">
        <v>354294471.71212673</v>
      </c>
      <c r="P53" s="19" t="s">
        <v>37</v>
      </c>
      <c r="Q53" s="45" t="s">
        <v>48</v>
      </c>
    </row>
    <row r="54" spans="1:17" s="8" customFormat="1" ht="18.600000000000001" customHeight="1" x14ac:dyDescent="0.2">
      <c r="A54" s="14" t="s">
        <v>49</v>
      </c>
      <c r="B54" s="37" t="s">
        <v>62</v>
      </c>
      <c r="C54" s="17">
        <v>-61434634.510888338</v>
      </c>
      <c r="D54" s="17">
        <v>87448181.550692797</v>
      </c>
      <c r="E54" s="17">
        <v>32236452.5451684</v>
      </c>
      <c r="F54" s="17">
        <v>29530810.945884228</v>
      </c>
      <c r="G54" s="17">
        <v>173519919.52146244</v>
      </c>
      <c r="H54" s="17">
        <v>-70895196.452814579</v>
      </c>
      <c r="I54" s="17">
        <v>-85066213.807290554</v>
      </c>
      <c r="J54" s="17">
        <v>164933625.87466621</v>
      </c>
      <c r="K54" s="17">
        <v>385734398.95770121</v>
      </c>
      <c r="L54" s="17">
        <v>-70038116.320418835</v>
      </c>
      <c r="M54" s="19">
        <v>-192658373.45451641</v>
      </c>
      <c r="N54" s="17">
        <v>96688840.179428101</v>
      </c>
      <c r="O54" s="17">
        <v>103739714.12030029</v>
      </c>
      <c r="P54" s="19" t="s">
        <v>37</v>
      </c>
      <c r="Q54" s="45" t="s">
        <v>50</v>
      </c>
    </row>
    <row r="55" spans="1:17" s="8" customFormat="1" ht="18.600000000000001" customHeight="1" x14ac:dyDescent="0.2">
      <c r="A55" s="14" t="s">
        <v>51</v>
      </c>
      <c r="B55" s="37" t="s">
        <v>62</v>
      </c>
      <c r="C55" s="17">
        <v>-4924964.8624703884</v>
      </c>
      <c r="D55" s="17">
        <v>96327960.303369045</v>
      </c>
      <c r="E55" s="17">
        <v>66780305.58827281</v>
      </c>
      <c r="F55" s="17">
        <v>-38813776.682324886</v>
      </c>
      <c r="G55" s="17">
        <v>165420475.67858148</v>
      </c>
      <c r="H55" s="17">
        <v>-6686586.1098451614</v>
      </c>
      <c r="I55" s="17">
        <v>-17518464.125065327</v>
      </c>
      <c r="J55" s="17">
        <v>86278641.754880905</v>
      </c>
      <c r="K55" s="17">
        <v>338654954</v>
      </c>
      <c r="L55" s="17">
        <v>65004446.194171906</v>
      </c>
      <c r="M55" s="19">
        <v>-73041268.634871483</v>
      </c>
      <c r="N55" s="17">
        <v>318838670.51911402</v>
      </c>
      <c r="O55" s="17">
        <v>64185945.489670753</v>
      </c>
      <c r="P55" s="19" t="s">
        <v>37</v>
      </c>
      <c r="Q55" s="45" t="s">
        <v>52</v>
      </c>
    </row>
    <row r="56" spans="1:17" s="8" customFormat="1" ht="18.600000000000001" customHeight="1" x14ac:dyDescent="0.2">
      <c r="A56" s="14" t="s">
        <v>53</v>
      </c>
      <c r="B56" s="37" t="s">
        <v>62</v>
      </c>
      <c r="C56" s="17">
        <v>60141606.727827072</v>
      </c>
      <c r="D56" s="17">
        <v>64281134.69132638</v>
      </c>
      <c r="E56" s="17">
        <v>78008176.167098522</v>
      </c>
      <c r="F56" s="17">
        <v>-57683112.148826122</v>
      </c>
      <c r="G56" s="17">
        <v>219065063.1886282</v>
      </c>
      <c r="H56" s="17">
        <v>-64859010.392186165</v>
      </c>
      <c r="I56" s="17">
        <v>-53635403.47922039</v>
      </c>
      <c r="J56" s="17">
        <v>174475684.11517429</v>
      </c>
      <c r="K56" s="17">
        <v>266201300</v>
      </c>
      <c r="L56" s="17">
        <v>-182153769.49098063</v>
      </c>
      <c r="M56" s="19">
        <v>-478644496.98218203</v>
      </c>
      <c r="N56" s="17">
        <v>965640133.86955929</v>
      </c>
      <c r="O56" s="17">
        <v>145564113.46708107</v>
      </c>
      <c r="P56" s="19" t="s">
        <v>37</v>
      </c>
      <c r="Q56" s="45" t="s">
        <v>54</v>
      </c>
    </row>
    <row r="57" spans="1:17" s="8" customFormat="1" ht="18.600000000000001" customHeight="1" x14ac:dyDescent="0.2">
      <c r="A57" s="14" t="s">
        <v>55</v>
      </c>
      <c r="B57" s="37" t="s">
        <v>62</v>
      </c>
      <c r="C57" s="19">
        <v>9859087.4878022671</v>
      </c>
      <c r="D57" s="19">
        <v>52818911.091848373</v>
      </c>
      <c r="E57" s="19">
        <v>81059832.15063262</v>
      </c>
      <c r="F57" s="19">
        <v>9337836.5117745399</v>
      </c>
      <c r="G57" s="17">
        <v>150863149.63316059</v>
      </c>
      <c r="H57" s="17">
        <v>-481922.57990455627</v>
      </c>
      <c r="I57" s="17">
        <v>-33317682.482735157</v>
      </c>
      <c r="J57" s="17">
        <v>-166663427.10713243</v>
      </c>
      <c r="K57" s="17">
        <v>460105328</v>
      </c>
      <c r="L57" s="17">
        <v>-307213612.77489471</v>
      </c>
      <c r="M57" s="19">
        <v>-1283207123.3994484</v>
      </c>
      <c r="N57" s="17">
        <v>1375491826.9756999</v>
      </c>
      <c r="O57" s="17">
        <v>43907112.449309349</v>
      </c>
      <c r="P57" s="19" t="s">
        <v>37</v>
      </c>
      <c r="Q57" s="45" t="s">
        <v>56</v>
      </c>
    </row>
    <row r="58" spans="1:17" s="8" customFormat="1" ht="18.600000000000001" customHeight="1" x14ac:dyDescent="0.2">
      <c r="A58" s="14" t="s">
        <v>57</v>
      </c>
      <c r="B58" s="37" t="s">
        <v>62</v>
      </c>
      <c r="C58" s="19">
        <v>-63019469.356591225</v>
      </c>
      <c r="D58" s="19">
        <v>2963421.8915112019</v>
      </c>
      <c r="E58" s="19">
        <v>148630047.69693875</v>
      </c>
      <c r="F58" s="19">
        <v>-14867008.833014965</v>
      </c>
      <c r="G58" s="17">
        <v>123462088.94277382</v>
      </c>
      <c r="H58" s="17">
        <v>11506452.096710205</v>
      </c>
      <c r="I58" s="17">
        <v>-67315999.441576958</v>
      </c>
      <c r="J58" s="17">
        <v>250374537.98308468</v>
      </c>
      <c r="K58" s="17">
        <v>394062008</v>
      </c>
      <c r="L58" s="17">
        <v>-615023286.28134632</v>
      </c>
      <c r="M58" s="19">
        <v>-561642813.66591215</v>
      </c>
      <c r="N58" s="17">
        <v>1328169528.2561049</v>
      </c>
      <c r="O58" s="17">
        <v>-253068238.53887463</v>
      </c>
      <c r="P58" s="19" t="s">
        <v>37</v>
      </c>
      <c r="Q58" s="45" t="s">
        <v>58</v>
      </c>
    </row>
    <row r="59" spans="1:17" s="8" customFormat="1" ht="18.600000000000001" customHeight="1" x14ac:dyDescent="0.2">
      <c r="A59" s="26" t="s">
        <v>59</v>
      </c>
      <c r="B59" s="35" t="s">
        <v>62</v>
      </c>
      <c r="C59" s="21">
        <v>-58595727.273153543</v>
      </c>
      <c r="D59" s="21">
        <v>64284261.329589128</v>
      </c>
      <c r="E59" s="21">
        <v>31404673.703609467</v>
      </c>
      <c r="F59" s="21">
        <v>72832196.889489174</v>
      </c>
      <c r="G59" s="38">
        <v>34332416.945005894</v>
      </c>
      <c r="H59" s="38">
        <v>44438276.946973324</v>
      </c>
      <c r="I59" s="38">
        <v>-88097104.589802742</v>
      </c>
      <c r="J59" s="38">
        <v>311164639.59956503</v>
      </c>
      <c r="K59" s="38">
        <v>325864999</v>
      </c>
      <c r="L59" s="38">
        <v>-532633319.22898006</v>
      </c>
      <c r="M59" s="38">
        <v>541080486.58516216</v>
      </c>
      <c r="N59" s="38">
        <v>402529077.87327671</v>
      </c>
      <c r="O59" s="38">
        <v>-17979321.781648159</v>
      </c>
      <c r="P59" s="21" t="s">
        <v>37</v>
      </c>
      <c r="Q59" s="46" t="s">
        <v>60</v>
      </c>
    </row>
  </sheetData>
  <sheetProtection algorithmName="SHA-512" hashValue="MZZNuZIHZE/lWdfi3RLucCxfpAXDwpm0HxQxDoGXolfZDOz8QNKmkn3lhhHT3A9/vypYQG724UUuRDBmV4QwxA==" saltValue="CeuV6PAm5RZ0tl5mYqhm/g==" spinCount="100000" sheet="1" objects="1" scenarios="1"/>
  <mergeCells count="4">
    <mergeCell ref="A2:Q2"/>
    <mergeCell ref="A3:Q3"/>
    <mergeCell ref="A29:Q29"/>
    <mergeCell ref="A45:Q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zoomScale="75" zoomScaleNormal="75" workbookViewId="0"/>
  </sheetViews>
  <sheetFormatPr defaultRowHeight="15" x14ac:dyDescent="0.25"/>
  <cols>
    <col min="1" max="16384" width="9.140625" style="1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298231-ACBB-4A8E-868E-3AE32F06E1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EVD_Octubre_2022</vt:lpstr>
      <vt:lpstr>Cambios Históricos</vt:lpstr>
      <vt:lpstr>Gráficas</vt:lpstr>
      <vt:lpstr>EVD_Octubre_2022!Print_Area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2022-12-27T16:12:08Z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