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1 Enero 2026/"/>
    </mc:Choice>
  </mc:AlternateContent>
  <xr:revisionPtr revIDLastSave="0" documentId="14_{A43DB26F-6AAE-46BD-BF6C-4A3CE017B6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D_Enero_2026" sheetId="6" r:id="rId1"/>
    <sheet name="Histórico" sheetId="12" r:id="rId2"/>
    <sheet name="Gráficas" sheetId="10" r:id="rId3"/>
  </sheets>
  <definedNames>
    <definedName name="_xlnm.Print_Area" localSheetId="0">IVD_Enero_2026!$A$1:$G$37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6" l="1"/>
  <c r="D27" i="6"/>
  <c r="D28" i="6"/>
  <c r="D29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5" i="6"/>
  <c r="D22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G29" i="6"/>
  <c r="G28" i="6"/>
  <c r="G27" i="6"/>
  <c r="G26" i="6"/>
  <c r="F30" i="6" l="1"/>
  <c r="E30" i="6"/>
  <c r="F23" i="6"/>
  <c r="E23" i="6"/>
  <c r="C30" i="6"/>
  <c r="B30" i="6"/>
  <c r="D5" i="6"/>
  <c r="D30" i="6" l="1"/>
  <c r="G23" i="6"/>
  <c r="G30" i="6"/>
  <c r="B23" i="6"/>
  <c r="C23" i="6"/>
  <c r="D23" i="6" l="1"/>
</calcChain>
</file>

<file path=xl/sharedStrings.xml><?xml version="1.0" encoding="utf-8"?>
<sst xmlns="http://schemas.openxmlformats.org/spreadsheetml/2006/main" count="206" uniqueCount="84">
  <si>
    <t>Departamento de Desarrollo Económico y Comercio</t>
  </si>
  <si>
    <t>Descripción</t>
  </si>
  <si>
    <t>Tasa de Cambio %</t>
  </si>
  <si>
    <t>Cambio Acumulado</t>
  </si>
  <si>
    <t>Vehículos de motor nuevos y usados</t>
  </si>
  <si>
    <t>Mueblerías</t>
  </si>
  <si>
    <t>Supermercados y tiendas de bebidas alcohólicas</t>
  </si>
  <si>
    <t>Tiendas de alimentos especiales</t>
  </si>
  <si>
    <t>Farmacias y droguerías</t>
  </si>
  <si>
    <t>Tiendas de cosméticos, productos de belleza y perfumes</t>
  </si>
  <si>
    <t>Gasolineras y tiendas de conveniencia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</si>
  <si>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</si>
  <si>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</si>
  <si>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</si>
  <si>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</si>
  <si>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Tiendas por departamento y otros artículos misceláneos</t>
  </si>
  <si>
    <t>Distribuidores de combustible</t>
  </si>
  <si>
    <t>Restaurantes y lugares de bebidas alcohólicas</t>
  </si>
  <si>
    <t>Total</t>
  </si>
  <si>
    <t xml:space="preserve">Pequeño </t>
  </si>
  <si>
    <t xml:space="preserve">Mediano </t>
  </si>
  <si>
    <t>Grandes no cadenas</t>
  </si>
  <si>
    <t>Grandes Cadenas (Incluye locales y extranjeras)</t>
  </si>
  <si>
    <t xml:space="preserve">(r) Informe Revisado </t>
  </si>
  <si>
    <t xml:space="preserve">Para obtener copia de este informe visite http://www.ddec.pr.gov o http.//www.estadisticas.gobierno.pr/iepr/inventario.aspx </t>
  </si>
  <si>
    <t>INFORME DE VENTAS AL DETALLE - RETAIL SALES REPORT</t>
  </si>
  <si>
    <t>(En dólares $ - In dollars $)</t>
  </si>
  <si>
    <t xml:space="preserve">              </t>
  </si>
  <si>
    <t>AÑO FISCAL</t>
  </si>
  <si>
    <t>FISCAL YEAR</t>
  </si>
  <si>
    <t>JULIO</t>
  </si>
  <si>
    <t>----</t>
  </si>
  <si>
    <t>JULY</t>
  </si>
  <si>
    <t>AGOSTO</t>
  </si>
  <si>
    <t>AUGUST</t>
  </si>
  <si>
    <t>SEPTIEMBRE</t>
  </si>
  <si>
    <t>SEPTEMBER</t>
  </si>
  <si>
    <t>OCTUBRE</t>
  </si>
  <si>
    <t>OCTOBER</t>
  </si>
  <si>
    <t>NOVIEMBRE</t>
  </si>
  <si>
    <t>NOVEMBER</t>
  </si>
  <si>
    <t>DICIEMBRE</t>
  </si>
  <si>
    <t>DECEMBER</t>
  </si>
  <si>
    <t>ENERO</t>
  </si>
  <si>
    <t>JANUARY</t>
  </si>
  <si>
    <t>FEBRERO</t>
  </si>
  <si>
    <t>FEBRUARY</t>
  </si>
  <si>
    <t>MARZO</t>
  </si>
  <si>
    <t>MARCH</t>
  </si>
  <si>
    <t>ABRIL</t>
  </si>
  <si>
    <t>APRIL</t>
  </si>
  <si>
    <t>MAYO</t>
  </si>
  <si>
    <t>MAY</t>
  </si>
  <si>
    <t>JUNIO</t>
  </si>
  <si>
    <t>JUNE</t>
  </si>
  <si>
    <t>TOTAL</t>
  </si>
  <si>
    <t>-----</t>
  </si>
  <si>
    <t>DIFERENCIA</t>
  </si>
  <si>
    <t>DIFFERENCE</t>
  </si>
  <si>
    <t>CAMBIO %</t>
  </si>
  <si>
    <t>% CHANGE</t>
  </si>
  <si>
    <t>Departamento de Desarrollo Económico y Comercio de Puerto Rico</t>
  </si>
  <si>
    <t>CAMBIO PORCENTUAL ANUAL - ANNUAL PERCENT CHANGE</t>
  </si>
  <si>
    <t>CAMBIO ABSOLUTO ANUAL - ANNUAL ABSOLUTE CHANGE</t>
  </si>
  <si>
    <t>Department of Economic Development and Commerce of Puerto Rico</t>
  </si>
  <si>
    <t>Ferreterías y materiales para el hogar</t>
  </si>
  <si>
    <t>Tiendas de artículos electrónicos</t>
  </si>
  <si>
    <t>Tiendas de piezas para autos</t>
  </si>
  <si>
    <t>Equipos de patio y jardinería</t>
  </si>
  <si>
    <t>Oficina de Estrategia e Inteligencia de Negocios</t>
  </si>
  <si>
    <t>Fuente: Oficina de Estrategia e Inteligencia de Negocios, Departamento de Desarrollo Económico y Comercio</t>
  </si>
  <si>
    <t>Fuente: Oficina de Estrategia e Inteligencia de Negocios</t>
  </si>
  <si>
    <t>JUL - ENE</t>
  </si>
  <si>
    <t>JUL - JAN</t>
  </si>
  <si>
    <t>Enero 2025 (r)</t>
  </si>
  <si>
    <t>Enero 2026</t>
  </si>
  <si>
    <t>Contacto: José L. Rivera, Oficina de Estrategia e Inteligencia de Negocios (jose.rivera@ddec.pr.gov) o puede comunicarse al (787) 758-4747 extensión 23390</t>
  </si>
  <si>
    <t>Este informe está disponible en fortmato Excel y PDF. El informe es libre de costo.</t>
  </si>
  <si>
    <t>Acumulado Fiscal 2025 (r)</t>
  </si>
  <si>
    <t>Acumulado Fiscal 2026</t>
  </si>
  <si>
    <t>ENE - DIC</t>
  </si>
  <si>
    <t>JAN - DEC</t>
  </si>
  <si>
    <t>Source:  Strategy and Business Intelligence Office</t>
  </si>
  <si>
    <t>Informe de Ventas al Detal en Puerto Rico - Enero 2026 (A Precios Corrientes)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</si>
</sst>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&quot;$&quot;#,##0"/>
    <numFmt numFmtId="167" formatCode="0.0%"/>
    <numFmt numFmtId="168" formatCode="_(* #,##0_);_(* \(#,##0\);_(* &quot;-&quot;??_);_(@_)"/>
    <numFmt numFmtId="169" formatCode="#,##0.0"/>
    <numFmt numFmtId="170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 Narrow"/>
      <family val="2"/>
    </font>
    <font>
      <b/>
      <sz val="14"/>
      <color theme="0"/>
      <name val="Arial Narrow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.5"/>
      <name val="Arial"/>
      <family val="2"/>
    </font>
    <font>
      <b/>
      <sz val="10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29">
    <xf numFmtId="0" fontId="0" fillId="0" borderId="0" xfId="0"/>
    <xf numFmtId="0" fontId="4" fillId="2" borderId="3" xfId="1" applyFont="1" applyFill="1" applyBorder="1"/>
    <xf numFmtId="0" fontId="4" fillId="2" borderId="16" xfId="1" applyFont="1" applyFill="1" applyBorder="1"/>
    <xf numFmtId="168" fontId="4" fillId="2" borderId="3" xfId="13" applyNumberFormat="1" applyFont="1" applyFill="1" applyBorder="1"/>
    <xf numFmtId="168" fontId="8" fillId="3" borderId="0" xfId="13" applyNumberFormat="1" applyFont="1" applyFill="1" applyBorder="1"/>
    <xf numFmtId="0" fontId="8" fillId="3" borderId="20" xfId="0" applyFont="1" applyFill="1" applyBorder="1"/>
    <xf numFmtId="0" fontId="8" fillId="3" borderId="15" xfId="0" applyFont="1" applyFill="1" applyBorder="1"/>
    <xf numFmtId="168" fontId="7" fillId="3" borderId="9" xfId="13" applyNumberFormat="1" applyFont="1" applyFill="1" applyBorder="1" applyAlignment="1">
      <alignment vertical="center"/>
    </xf>
    <xf numFmtId="0" fontId="11" fillId="3" borderId="0" xfId="0" applyFont="1" applyFill="1"/>
    <xf numFmtId="0" fontId="11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 vertical="center" indent="1"/>
    </xf>
    <xf numFmtId="0" fontId="0" fillId="3" borderId="21" xfId="0" applyFill="1" applyBorder="1" applyAlignment="1">
      <alignment horizontal="left" vertical="center" indent="1"/>
    </xf>
    <xf numFmtId="0" fontId="13" fillId="3" borderId="0" xfId="0" applyFont="1" applyFill="1" applyAlignment="1">
      <alignment horizontal="left"/>
    </xf>
    <xf numFmtId="0" fontId="13" fillId="3" borderId="0" xfId="0" applyFont="1" applyFill="1"/>
    <xf numFmtId="0" fontId="6" fillId="0" borderId="8" xfId="0" applyFont="1" applyBorder="1"/>
    <xf numFmtId="168" fontId="0" fillId="3" borderId="0" xfId="13" applyNumberFormat="1" applyFont="1" applyFill="1"/>
    <xf numFmtId="0" fontId="2" fillId="3" borderId="0" xfId="1" applyFill="1"/>
    <xf numFmtId="0" fontId="10" fillId="3" borderId="8" xfId="14" applyFont="1" applyFill="1" applyBorder="1" applyAlignment="1">
      <alignment horizontal="left"/>
    </xf>
    <xf numFmtId="0" fontId="4" fillId="3" borderId="0" xfId="14" applyFont="1" applyFill="1" applyAlignment="1">
      <alignment horizontal="left"/>
    </xf>
    <xf numFmtId="0" fontId="15" fillId="3" borderId="0" xfId="0" applyFont="1" applyFill="1"/>
    <xf numFmtId="0" fontId="8" fillId="3" borderId="0" xfId="0" applyFont="1" applyFill="1"/>
    <xf numFmtId="0" fontId="10" fillId="3" borderId="1" xfId="14" applyFont="1" applyFill="1" applyBorder="1" applyAlignment="1">
      <alignment horizontal="left"/>
    </xf>
    <xf numFmtId="0" fontId="10" fillId="3" borderId="1" xfId="14" applyFont="1" applyFill="1" applyBorder="1"/>
    <xf numFmtId="0" fontId="4" fillId="3" borderId="0" xfId="14" applyFont="1" applyFill="1"/>
    <xf numFmtId="0" fontId="4" fillId="3" borderId="0" xfId="14" applyFont="1" applyFill="1" applyAlignment="1">
      <alignment horizontal="left" vertical="center" wrapText="1"/>
    </xf>
    <xf numFmtId="0" fontId="5" fillId="3" borderId="0" xfId="14" applyFont="1" applyFill="1" applyAlignment="1">
      <alignment horizontal="left" vertical="center" wrapText="1"/>
    </xf>
    <xf numFmtId="0" fontId="5" fillId="3" borderId="15" xfId="14" applyFont="1" applyFill="1" applyBorder="1" applyAlignment="1">
      <alignment horizontal="left" vertical="center" wrapText="1"/>
    </xf>
    <xf numFmtId="0" fontId="4" fillId="3" borderId="11" xfId="14" applyFont="1" applyFill="1" applyBorder="1" applyAlignment="1">
      <alignment vertical="center"/>
    </xf>
    <xf numFmtId="0" fontId="4" fillId="3" borderId="9" xfId="14" applyFont="1" applyFill="1" applyBorder="1" applyAlignment="1">
      <alignment vertical="center"/>
    </xf>
    <xf numFmtId="0" fontId="4" fillId="3" borderId="9" xfId="14" applyFont="1" applyFill="1" applyBorder="1"/>
    <xf numFmtId="0" fontId="7" fillId="3" borderId="9" xfId="14" applyFont="1" applyFill="1" applyBorder="1" applyAlignment="1">
      <alignment vertical="center"/>
    </xf>
    <xf numFmtId="0" fontId="7" fillId="3" borderId="18" xfId="14" applyFont="1" applyFill="1" applyBorder="1"/>
    <xf numFmtId="0" fontId="2" fillId="0" borderId="10" xfId="1" applyBorder="1" applyAlignment="1">
      <alignment horizontal="left" vertical="center" indent="1"/>
    </xf>
    <xf numFmtId="0" fontId="2" fillId="0" borderId="23" xfId="1" applyBorder="1" applyAlignment="1">
      <alignment horizontal="left" vertical="center" indent="1"/>
    </xf>
    <xf numFmtId="0" fontId="2" fillId="0" borderId="12" xfId="1" applyBorder="1" applyAlignment="1">
      <alignment horizontal="left" vertical="center" indent="1"/>
    </xf>
    <xf numFmtId="0" fontId="2" fillId="0" borderId="13" xfId="1" applyBorder="1" applyAlignment="1">
      <alignment horizontal="left" vertical="center" indent="1"/>
    </xf>
    <xf numFmtId="0" fontId="2" fillId="0" borderId="14" xfId="1" applyBorder="1" applyAlignment="1">
      <alignment horizontal="left" vertical="center" indent="1"/>
    </xf>
    <xf numFmtId="167" fontId="2" fillId="0" borderId="30" xfId="12" applyNumberFormat="1" applyFont="1" applyFill="1" applyBorder="1" applyAlignment="1">
      <alignment horizontal="right" vertical="center" wrapText="1" indent="1"/>
    </xf>
    <xf numFmtId="167" fontId="2" fillId="0" borderId="30" xfId="12" applyNumberFormat="1" applyFont="1" applyFill="1" applyBorder="1" applyAlignment="1">
      <alignment horizontal="right" vertical="center" wrapText="1" indent="2"/>
    </xf>
    <xf numFmtId="0" fontId="2" fillId="2" borderId="2" xfId="1" applyFill="1" applyBorder="1"/>
    <xf numFmtId="0" fontId="2" fillId="2" borderId="3" xfId="1" applyFill="1" applyBorder="1"/>
    <xf numFmtId="0" fontId="2" fillId="2" borderId="16" xfId="1" applyFill="1" applyBorder="1"/>
    <xf numFmtId="168" fontId="2" fillId="2" borderId="16" xfId="13" applyNumberFormat="1" applyFont="1" applyFill="1" applyBorder="1"/>
    <xf numFmtId="167" fontId="13" fillId="0" borderId="17" xfId="12" applyNumberFormat="1" applyFont="1" applyFill="1" applyBorder="1" applyAlignment="1">
      <alignment horizontal="right" vertical="center" wrapText="1" indent="1"/>
    </xf>
    <xf numFmtId="167" fontId="13" fillId="0" borderId="28" xfId="12" applyNumberFormat="1" applyFont="1" applyFill="1" applyBorder="1" applyAlignment="1">
      <alignment horizontal="right" vertical="center" wrapText="1" indent="1"/>
    </xf>
    <xf numFmtId="167" fontId="13" fillId="0" borderId="29" xfId="12" applyNumberFormat="1" applyFont="1" applyFill="1" applyBorder="1" applyAlignment="1">
      <alignment horizontal="right" vertical="center" wrapText="1" indent="1"/>
    </xf>
    <xf numFmtId="166" fontId="13" fillId="0" borderId="30" xfId="13" applyNumberFormat="1" applyFont="1" applyFill="1" applyBorder="1" applyAlignment="1">
      <alignment horizontal="right" vertical="center" wrapText="1" indent="1"/>
    </xf>
    <xf numFmtId="166" fontId="2" fillId="0" borderId="30" xfId="13" applyNumberFormat="1" applyFont="1" applyFill="1" applyBorder="1" applyAlignment="1">
      <alignment horizontal="right" vertical="center" wrapText="1" indent="1"/>
    </xf>
    <xf numFmtId="166" fontId="13" fillId="0" borderId="28" xfId="13" applyNumberFormat="1" applyFont="1" applyFill="1" applyBorder="1" applyAlignment="1">
      <alignment horizontal="right" vertical="center" wrapText="1" indent="1"/>
    </xf>
    <xf numFmtId="166" fontId="2" fillId="0" borderId="28" xfId="13" applyNumberFormat="1" applyFont="1" applyFill="1" applyBorder="1" applyAlignment="1">
      <alignment horizontal="right" vertical="center" wrapText="1" indent="1"/>
    </xf>
    <xf numFmtId="166" fontId="13" fillId="0" borderId="19" xfId="13" applyNumberFormat="1" applyFont="1" applyFill="1" applyBorder="1" applyAlignment="1">
      <alignment horizontal="right" vertical="center" wrapText="1" indent="1"/>
    </xf>
    <xf numFmtId="166" fontId="2" fillId="0" borderId="19" xfId="13" applyNumberFormat="1" applyFont="1" applyFill="1" applyBorder="1" applyAlignment="1">
      <alignment horizontal="right" vertical="center" wrapText="1" indent="1"/>
    </xf>
    <xf numFmtId="166" fontId="13" fillId="0" borderId="17" xfId="13" applyNumberFormat="1" applyFont="1" applyFill="1" applyBorder="1" applyAlignment="1">
      <alignment horizontal="right" vertical="center" wrapText="1" indent="1"/>
    </xf>
    <xf numFmtId="166" fontId="13" fillId="0" borderId="29" xfId="13" applyNumberFormat="1" applyFont="1" applyFill="1" applyBorder="1" applyAlignment="1">
      <alignment horizontal="right" vertical="center" wrapText="1" indent="1"/>
    </xf>
    <xf numFmtId="166" fontId="2" fillId="0" borderId="30" xfId="1" applyNumberFormat="1" applyBorder="1" applyAlignment="1">
      <alignment horizontal="right" vertical="center" wrapText="1" indent="1"/>
    </xf>
    <xf numFmtId="166" fontId="2" fillId="0" borderId="28" xfId="1" applyNumberFormat="1" applyBorder="1" applyAlignment="1">
      <alignment horizontal="right" vertical="center" wrapText="1" indent="1"/>
    </xf>
    <xf numFmtId="166" fontId="2" fillId="0" borderId="15" xfId="1" applyNumberFormat="1" applyBorder="1" applyAlignment="1">
      <alignment horizontal="right" vertical="center" wrapText="1" indent="1"/>
    </xf>
    <xf numFmtId="166" fontId="2" fillId="0" borderId="19" xfId="1" applyNumberFormat="1" applyBorder="1" applyAlignment="1">
      <alignment horizontal="right" vertical="center" wrapText="1" indent="1"/>
    </xf>
    <xf numFmtId="166" fontId="13" fillId="0" borderId="4" xfId="13" applyNumberFormat="1" applyFont="1" applyFill="1" applyBorder="1" applyAlignment="1">
      <alignment horizontal="right" indent="1"/>
    </xf>
    <xf numFmtId="166" fontId="13" fillId="0" borderId="33" xfId="13" applyNumberFormat="1" applyFont="1" applyFill="1" applyBorder="1" applyAlignment="1">
      <alignment horizontal="right" indent="1"/>
    </xf>
    <xf numFmtId="166" fontId="13" fillId="0" borderId="5" xfId="13" applyNumberFormat="1" applyFont="1" applyFill="1" applyBorder="1" applyAlignment="1">
      <alignment horizontal="right" indent="1"/>
    </xf>
    <xf numFmtId="0" fontId="19" fillId="3" borderId="0" xfId="0" applyFont="1" applyFill="1" applyAlignment="1">
      <alignment horizontal="center"/>
    </xf>
    <xf numFmtId="169" fontId="11" fillId="3" borderId="0" xfId="0" applyNumberFormat="1" applyFont="1" applyFill="1" applyAlignment="1">
      <alignment horizontal="right" vertical="center"/>
    </xf>
    <xf numFmtId="169" fontId="11" fillId="3" borderId="0" xfId="0" quotePrefix="1" applyNumberFormat="1" applyFont="1" applyFill="1" applyAlignment="1">
      <alignment horizontal="right" vertical="center"/>
    </xf>
    <xf numFmtId="170" fontId="11" fillId="3" borderId="0" xfId="0" applyNumberFormat="1" applyFont="1" applyFill="1" applyAlignment="1">
      <alignment horizontal="right" vertical="center"/>
    </xf>
    <xf numFmtId="0" fontId="14" fillId="5" borderId="7" xfId="1" applyFont="1" applyFill="1" applyBorder="1" applyAlignment="1">
      <alignment horizontal="left" indent="1"/>
    </xf>
    <xf numFmtId="6" fontId="14" fillId="5" borderId="7" xfId="1" applyNumberFormat="1" applyFont="1" applyFill="1" applyBorder="1" applyAlignment="1">
      <alignment horizontal="left" vertical="center" wrapText="1" indent="1"/>
    </xf>
    <xf numFmtId="0" fontId="9" fillId="5" borderId="31" xfId="1" applyFont="1" applyFill="1" applyBorder="1" applyAlignment="1">
      <alignment horizontal="center" vertical="center"/>
    </xf>
    <xf numFmtId="49" fontId="18" fillId="5" borderId="5" xfId="1" applyNumberFormat="1" applyFont="1" applyFill="1" applyBorder="1" applyAlignment="1">
      <alignment horizontal="center" vertical="center"/>
    </xf>
    <xf numFmtId="49" fontId="17" fillId="5" borderId="27" xfId="1" applyNumberFormat="1" applyFont="1" applyFill="1" applyBorder="1" applyAlignment="1">
      <alignment horizontal="center" vertical="center" wrapText="1"/>
    </xf>
    <xf numFmtId="49" fontId="18" fillId="5" borderId="32" xfId="1" applyNumberFormat="1" applyFont="1" applyFill="1" applyBorder="1" applyAlignment="1">
      <alignment horizontal="center" vertical="center" wrapText="1"/>
    </xf>
    <xf numFmtId="49" fontId="18" fillId="5" borderId="27" xfId="1" applyNumberFormat="1" applyFont="1" applyFill="1" applyBorder="1" applyAlignment="1">
      <alignment horizontal="center" vertical="center" wrapText="1"/>
    </xf>
    <xf numFmtId="0" fontId="14" fillId="5" borderId="7" xfId="1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left"/>
    </xf>
    <xf numFmtId="0" fontId="11" fillId="3" borderId="21" xfId="0" applyFont="1" applyFill="1" applyBorder="1" applyAlignment="1">
      <alignment horizontal="right" indent="2"/>
    </xf>
    <xf numFmtId="0" fontId="11" fillId="3" borderId="21" xfId="0" applyFont="1" applyFill="1" applyBorder="1" applyAlignment="1">
      <alignment horizontal="left" indent="1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/>
    </xf>
    <xf numFmtId="3" fontId="11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left" vertical="center" indent="1"/>
    </xf>
    <xf numFmtId="3" fontId="11" fillId="3" borderId="0" xfId="0" quotePrefix="1" applyNumberFormat="1" applyFont="1" applyFill="1" applyAlignment="1">
      <alignment horizontal="right" vertical="center"/>
    </xf>
    <xf numFmtId="3" fontId="11" fillId="0" borderId="0" xfId="0" quotePrefix="1" applyNumberFormat="1" applyFont="1" applyAlignment="1">
      <alignment horizontal="right" vertical="center"/>
    </xf>
    <xf numFmtId="3" fontId="11" fillId="3" borderId="21" xfId="0" applyNumberFormat="1" applyFont="1" applyFill="1" applyBorder="1" applyAlignment="1">
      <alignment horizontal="right" vertical="center"/>
    </xf>
    <xf numFmtId="3" fontId="11" fillId="3" borderId="21" xfId="0" quotePrefix="1" applyNumberFormat="1" applyFont="1" applyFill="1" applyBorder="1" applyAlignment="1">
      <alignment horizontal="right" vertical="center"/>
    </xf>
    <xf numFmtId="0" fontId="11" fillId="3" borderId="21" xfId="0" applyFont="1" applyFill="1" applyBorder="1" applyAlignment="1">
      <alignment horizontal="left" vertical="center" indent="1"/>
    </xf>
    <xf numFmtId="0" fontId="19" fillId="3" borderId="22" xfId="0" applyFont="1" applyFill="1" applyBorder="1" applyAlignment="1">
      <alignment horizontal="left" vertical="center"/>
    </xf>
    <xf numFmtId="169" fontId="11" fillId="3" borderId="22" xfId="0" quotePrefix="1" applyNumberFormat="1" applyFont="1" applyFill="1" applyBorder="1" applyAlignment="1">
      <alignment horizontal="right" vertical="center"/>
    </xf>
    <xf numFmtId="3" fontId="11" fillId="3" borderId="22" xfId="0" applyNumberFormat="1" applyFont="1" applyFill="1" applyBorder="1" applyAlignment="1">
      <alignment vertical="center"/>
    </xf>
    <xf numFmtId="3" fontId="11" fillId="3" borderId="22" xfId="0" applyNumberFormat="1" applyFont="1" applyFill="1" applyBorder="1" applyAlignment="1">
      <alignment horizontal="right" vertical="center"/>
    </xf>
    <xf numFmtId="0" fontId="19" fillId="3" borderId="0" xfId="0" applyFont="1" applyFill="1" applyAlignment="1">
      <alignment horizontal="left" vertical="center" indent="1"/>
    </xf>
    <xf numFmtId="0" fontId="11" fillId="3" borderId="21" xfId="0" applyFont="1" applyFill="1" applyBorder="1" applyAlignment="1">
      <alignment horizontal="left" vertical="center"/>
    </xf>
    <xf numFmtId="170" fontId="11" fillId="3" borderId="21" xfId="0" applyNumberFormat="1" applyFont="1" applyFill="1" applyBorder="1" applyAlignment="1">
      <alignment horizontal="right" vertical="center"/>
    </xf>
    <xf numFmtId="170" fontId="11" fillId="3" borderId="21" xfId="0" applyNumberFormat="1" applyFont="1" applyFill="1" applyBorder="1" applyAlignment="1">
      <alignment vertical="center"/>
    </xf>
    <xf numFmtId="0" fontId="19" fillId="3" borderId="22" xfId="0" applyFont="1" applyFill="1" applyBorder="1" applyAlignment="1">
      <alignment horizontal="left" vertical="center" indent="1"/>
    </xf>
    <xf numFmtId="0" fontId="20" fillId="3" borderId="0" xfId="0" applyFont="1" applyFill="1" applyAlignment="1">
      <alignment horizontal="left" vertical="center" indent="1"/>
    </xf>
    <xf numFmtId="169" fontId="11" fillId="3" borderId="21" xfId="0" applyNumberFormat="1" applyFont="1" applyFill="1" applyBorder="1" applyAlignment="1">
      <alignment vertical="center"/>
    </xf>
    <xf numFmtId="0" fontId="20" fillId="3" borderId="21" xfId="0" applyFont="1" applyFill="1" applyBorder="1" applyAlignment="1">
      <alignment horizontal="left" vertical="center" indent="1"/>
    </xf>
    <xf numFmtId="169" fontId="11" fillId="3" borderId="21" xfId="0" applyNumberFormat="1" applyFont="1" applyFill="1" applyBorder="1" applyAlignment="1">
      <alignment horizontal="right" vertical="center"/>
    </xf>
    <xf numFmtId="0" fontId="11" fillId="3" borderId="21" xfId="0" applyFont="1" applyFill="1" applyBorder="1"/>
    <xf numFmtId="170" fontId="11" fillId="3" borderId="0" xfId="0" applyNumberFormat="1" applyFont="1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169" fontId="11" fillId="3" borderId="21" xfId="0" quotePrefix="1" applyNumberFormat="1" applyFont="1" applyFill="1" applyBorder="1" applyAlignment="1">
      <alignment horizontal="right" vertical="center"/>
    </xf>
    <xf numFmtId="169" fontId="20" fillId="3" borderId="0" xfId="0" quotePrefix="1" applyNumberFormat="1" applyFont="1" applyFill="1" applyAlignment="1">
      <alignment horizontal="right" vertical="center"/>
    </xf>
    <xf numFmtId="3" fontId="11" fillId="3" borderId="21" xfId="0" applyNumberFormat="1" applyFont="1" applyFill="1" applyBorder="1" applyAlignment="1">
      <alignment vertical="center"/>
    </xf>
    <xf numFmtId="166" fontId="21" fillId="5" borderId="6" xfId="13" applyNumberFormat="1" applyFont="1" applyFill="1" applyBorder="1" applyAlignment="1">
      <alignment horizontal="right" vertical="center" indent="1"/>
    </xf>
    <xf numFmtId="166" fontId="21" fillId="5" borderId="17" xfId="1" applyNumberFormat="1" applyFont="1" applyFill="1" applyBorder="1" applyAlignment="1">
      <alignment horizontal="right" vertical="center" wrapText="1" indent="1"/>
    </xf>
    <xf numFmtId="167" fontId="21" fillId="5" borderId="4" xfId="12" applyNumberFormat="1" applyFont="1" applyFill="1" applyBorder="1" applyAlignment="1">
      <alignment horizontal="right" vertical="center" wrapText="1" indent="1"/>
    </xf>
    <xf numFmtId="166" fontId="21" fillId="5" borderId="4" xfId="13" applyNumberFormat="1" applyFont="1" applyFill="1" applyBorder="1" applyAlignment="1">
      <alignment horizontal="right" vertical="center" wrapText="1" indent="1"/>
    </xf>
    <xf numFmtId="167" fontId="21" fillId="5" borderId="4" xfId="12" applyNumberFormat="1" applyFont="1" applyFill="1" applyBorder="1" applyAlignment="1">
      <alignment horizontal="right" vertical="center" wrapText="1" indent="2"/>
    </xf>
    <xf numFmtId="166" fontId="22" fillId="5" borderId="20" xfId="1" applyNumberFormat="1" applyFont="1" applyFill="1" applyBorder="1" applyAlignment="1">
      <alignment horizontal="right" vertical="center" wrapText="1" indent="1"/>
    </xf>
    <xf numFmtId="167" fontId="22" fillId="5" borderId="17" xfId="12" applyNumberFormat="1" applyFont="1" applyFill="1" applyBorder="1" applyAlignment="1">
      <alignment horizontal="right" vertical="center" wrapText="1" indent="1"/>
    </xf>
    <xf numFmtId="166" fontId="22" fillId="5" borderId="20" xfId="13" applyNumberFormat="1" applyFont="1" applyFill="1" applyBorder="1" applyAlignment="1">
      <alignment horizontal="right" vertical="center" wrapText="1" indent="1"/>
    </xf>
    <xf numFmtId="167" fontId="22" fillId="5" borderId="17" xfId="1" applyNumberFormat="1" applyFont="1" applyFill="1" applyBorder="1" applyAlignment="1">
      <alignment horizontal="right" vertical="center" wrapText="1" indent="2"/>
    </xf>
    <xf numFmtId="167" fontId="0" fillId="3" borderId="0" xfId="12" applyNumberFormat="1" applyFont="1" applyFill="1"/>
    <xf numFmtId="0" fontId="16" fillId="4" borderId="24" xfId="1" applyFont="1" applyFill="1" applyBorder="1" applyAlignment="1">
      <alignment horizontal="center" vertical="center"/>
    </xf>
    <xf numFmtId="0" fontId="16" fillId="4" borderId="25" xfId="1" applyFont="1" applyFill="1" applyBorder="1" applyAlignment="1">
      <alignment horizontal="center" vertical="center"/>
    </xf>
    <xf numFmtId="0" fontId="16" fillId="4" borderId="26" xfId="1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16" fillId="4" borderId="15" xfId="1" applyFont="1" applyFill="1" applyBorder="1" applyAlignment="1">
      <alignment horizontal="center" vertical="center"/>
    </xf>
    <xf numFmtId="0" fontId="16" fillId="4" borderId="11" xfId="1" applyFont="1" applyFill="1" applyBorder="1" applyAlignment="1">
      <alignment horizontal="center" vertical="center"/>
    </xf>
    <xf numFmtId="0" fontId="16" fillId="4" borderId="9" xfId="1" applyFont="1" applyFill="1" applyBorder="1" applyAlignment="1">
      <alignment horizontal="center" vertical="center"/>
    </xf>
    <xf numFmtId="0" fontId="16" fillId="4" borderId="18" xfId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166" fontId="0" fillId="3" borderId="0" xfId="0" applyNumberFormat="1" applyFill="1"/>
  </cellXfs>
  <cellStyles count="15">
    <cellStyle name="Comma" xfId="13" builtinId="3"/>
    <cellStyle name="Comma 2" xfId="2" xr:uid="{00000000-0005-0000-0000-000001000000}"/>
    <cellStyle name="Currency 2" xfId="4" xr:uid="{00000000-0005-0000-0000-000002000000}"/>
    <cellStyle name="Currency 3" xfId="3" xr:uid="{00000000-0005-0000-0000-000003000000}"/>
    <cellStyle name="Normal" xfId="0" builtinId="0"/>
    <cellStyle name="Normal 2" xfId="5" xr:uid="{00000000-0005-0000-0000-000005000000}"/>
    <cellStyle name="Normal 2 2" xfId="14" xr:uid="{68A3B126-E297-4889-83EC-DDF8072BF628}"/>
    <cellStyle name="Normal 3" xfId="6" xr:uid="{00000000-0005-0000-0000-000006000000}"/>
    <cellStyle name="Normal 4" xfId="7" xr:uid="{00000000-0005-0000-0000-000007000000}"/>
    <cellStyle name="Normal 5" xfId="11" xr:uid="{00000000-0005-0000-0000-000008000000}"/>
    <cellStyle name="Normal 6" xfId="1" xr:uid="{00000000-0005-0000-0000-000009000000}"/>
    <cellStyle name="Percent" xfId="12" builtinId="5"/>
    <cellStyle name="Percent 2" xfId="9" xr:uid="{00000000-0005-0000-0000-00000B000000}"/>
    <cellStyle name="Percent 3" xfId="10" xr:uid="{00000000-0005-0000-0000-00000C000000}"/>
    <cellStyle name="Percent 4" xfId="8" xr:uid="{00000000-0005-0000-0000-00000D000000}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180976</xdr:colOff>
      <xdr:row>32</xdr:row>
      <xdr:rowOff>65920</xdr:rowOff>
    </xdr:from>
    <xdr:to>
      <xdr:col>6</xdr:col>
      <xdr:colOff>609051</xdr:colOff>
      <xdr:row>35</xdr:row>
      <xdr:rowOff>113319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7F94A8-922F-0629-F3E7-99DC143C5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1" y="7666870"/>
          <a:ext cx="1771100" cy="618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66386</xdr:colOff>
      <xdr:row>0</xdr:row>
      <xdr:rowOff>32904</xdr:rowOff>
    </xdr:from>
    <xdr:to>
      <xdr:col>20</xdr:col>
      <xdr:colOff>240213</xdr:colOff>
      <xdr:row>55</xdr:row>
      <xdr:rowOff>32759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AD6F45-95F2-D1B4-72A2-873752D6C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86" y="32904"/>
          <a:ext cx="12642918" cy="10001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C340-02C5-4FD4-9895-B58815CE18EA}">
  <sheetPr codeName="Sheet1">
    <pageSetUpPr fitToPage="1"/>
  </sheetPr>
  <dimension ref="A1:I40"/>
  <sheetViews>
    <sheetView tabSelected="1" zoomScaleNormal="100" workbookViewId="0">
      <selection activeCell="A3" sqref="A3:G3"/>
    </sheetView>
  </sheetViews>
  <sheetFormatPr defaultColWidth="8.85546875" defaultRowHeight="15" x14ac:dyDescent="0.25"/>
  <cols>
    <col min="1" max="1" width="58.7109375" style="10" customWidth="1"/>
    <col min="2" max="3" width="16.7109375" style="10" bestFit="1" customWidth="1"/>
    <col min="4" max="4" width="15.85546875" style="10" customWidth="1"/>
    <col min="5" max="5" width="22.5703125" style="10" bestFit="1" customWidth="1"/>
    <col min="6" max="6" width="20.140625" style="16" bestFit="1" customWidth="1"/>
    <col min="7" max="7" width="17" style="10" bestFit="1" customWidth="1"/>
    <col min="8" max="8" width="8.85546875" style="10"/>
    <col min="9" max="9" width="17.42578125" style="10" bestFit="1" customWidth="1"/>
    <col min="10" max="10" width="12.42578125" style="10" bestFit="1" customWidth="1"/>
    <col min="11" max="16384" width="8.85546875" style="10"/>
  </cols>
  <sheetData>
    <row r="1" spans="1:7" ht="20.100000000000001" customHeight="1" x14ac:dyDescent="0.25">
      <c r="A1" s="116" t="s">
        <v>0</v>
      </c>
      <c r="B1" s="117"/>
      <c r="C1" s="117"/>
      <c r="D1" s="117"/>
      <c r="E1" s="117"/>
      <c r="F1" s="117"/>
      <c r="G1" s="118"/>
    </row>
    <row r="2" spans="1:7" ht="20.100000000000001" customHeight="1" x14ac:dyDescent="0.25">
      <c r="A2" s="119" t="s">
        <v>69</v>
      </c>
      <c r="B2" s="120"/>
      <c r="C2" s="120"/>
      <c r="D2" s="120"/>
      <c r="E2" s="120"/>
      <c r="F2" s="120"/>
      <c r="G2" s="121"/>
    </row>
    <row r="3" spans="1:7" ht="20.100000000000001" customHeight="1" thickBot="1" x14ac:dyDescent="0.3">
      <c r="A3" s="122" t="s">
        <v>83</v>
      </c>
      <c r="B3" s="123"/>
      <c r="C3" s="123"/>
      <c r="D3" s="123"/>
      <c r="E3" s="123"/>
      <c r="F3" s="123"/>
      <c r="G3" s="124"/>
    </row>
    <row r="4" spans="1:7" ht="33.6" customHeight="1" thickBot="1" x14ac:dyDescent="0.3">
      <c r="A4" s="68" t="s">
        <v>1</v>
      </c>
      <c r="B4" s="69" t="s">
        <v>74</v>
      </c>
      <c r="C4" s="69" t="s">
        <v>75</v>
      </c>
      <c r="D4" s="70" t="s">
        <v>2</v>
      </c>
      <c r="E4" s="71" t="s">
        <v>78</v>
      </c>
      <c r="F4" s="71" t="s">
        <v>79</v>
      </c>
      <c r="G4" s="72" t="s">
        <v>3</v>
      </c>
    </row>
    <row r="5" spans="1:7" ht="18" customHeight="1" thickTop="1" x14ac:dyDescent="0.25">
      <c r="A5" s="33" t="s">
        <v>4</v>
      </c>
      <c r="B5" s="55">
        <v>374227554.94726747</v>
      </c>
      <c r="C5" s="55">
        <v>514064219.59046787</v>
      </c>
      <c r="D5" s="38">
        <f t="shared" ref="D5:D23" si="0">(C5-B5)/B5</f>
        <v>0.37366747262345457</v>
      </c>
      <c r="E5" s="47">
        <v>3099620707.8176746</v>
      </c>
      <c r="F5" s="48">
        <v>3601595647.4614887</v>
      </c>
      <c r="G5" s="39">
        <f t="shared" ref="G5:G23" si="1">(F5-E5)/E5</f>
        <v>0.16194721450200777</v>
      </c>
    </row>
    <row r="6" spans="1:7" ht="18" customHeight="1" x14ac:dyDescent="0.25">
      <c r="A6" s="34" t="s">
        <v>67</v>
      </c>
      <c r="B6" s="56">
        <v>59363988.173623279</v>
      </c>
      <c r="C6" s="56">
        <v>58071199.465114892</v>
      </c>
      <c r="D6" s="38">
        <f t="shared" si="0"/>
        <v>-2.1777322384866345E-2</v>
      </c>
      <c r="E6" s="49">
        <v>432670290.77010626</v>
      </c>
      <c r="F6" s="50">
        <v>444679800.54782432</v>
      </c>
      <c r="G6" s="39">
        <f t="shared" si="1"/>
        <v>2.7756723847025506E-2</v>
      </c>
    </row>
    <row r="7" spans="1:7" ht="18" customHeight="1" x14ac:dyDescent="0.25">
      <c r="A7" s="34" t="s">
        <v>5</v>
      </c>
      <c r="B7" s="56">
        <v>69278331.501573354</v>
      </c>
      <c r="C7" s="56">
        <v>72579580.538251132</v>
      </c>
      <c r="D7" s="38">
        <f t="shared" si="0"/>
        <v>4.7651970899483982E-2</v>
      </c>
      <c r="E7" s="49">
        <v>535220896.57351053</v>
      </c>
      <c r="F7" s="50">
        <v>560272271.52382147</v>
      </c>
      <c r="G7" s="39">
        <f t="shared" si="1"/>
        <v>4.6805674275219998E-2</v>
      </c>
    </row>
    <row r="8" spans="1:7" ht="18" customHeight="1" x14ac:dyDescent="0.25">
      <c r="A8" s="34" t="s">
        <v>66</v>
      </c>
      <c r="B8" s="56">
        <v>27263845.211259671</v>
      </c>
      <c r="C8" s="56">
        <v>21636231.59996812</v>
      </c>
      <c r="D8" s="38">
        <f t="shared" si="0"/>
        <v>-0.20641305610726571</v>
      </c>
      <c r="E8" s="49">
        <v>233418157.96747079</v>
      </c>
      <c r="F8" s="50">
        <v>226970418.05333209</v>
      </c>
      <c r="G8" s="39">
        <f t="shared" si="1"/>
        <v>-2.7623129109935238E-2</v>
      </c>
    </row>
    <row r="9" spans="1:7" ht="18" customHeight="1" x14ac:dyDescent="0.25">
      <c r="A9" s="34" t="s">
        <v>65</v>
      </c>
      <c r="B9" s="56">
        <v>164809768.62303612</v>
      </c>
      <c r="C9" s="56">
        <v>137943895.88180447</v>
      </c>
      <c r="D9" s="38">
        <f t="shared" si="0"/>
        <v>-0.16301140985569287</v>
      </c>
      <c r="E9" s="49">
        <v>997286532.6881808</v>
      </c>
      <c r="F9" s="50">
        <v>962702552.10394299</v>
      </c>
      <c r="G9" s="39">
        <f t="shared" si="1"/>
        <v>-3.4678078416457578E-2</v>
      </c>
    </row>
    <row r="10" spans="1:7" ht="18" customHeight="1" x14ac:dyDescent="0.25">
      <c r="A10" s="34" t="s">
        <v>68</v>
      </c>
      <c r="B10" s="56">
        <v>112952320.93299982</v>
      </c>
      <c r="C10" s="56">
        <v>121680545.73574336</v>
      </c>
      <c r="D10" s="38">
        <f t="shared" si="0"/>
        <v>7.7273532147434848E-2</v>
      </c>
      <c r="E10" s="49">
        <v>851481656.21137857</v>
      </c>
      <c r="F10" s="50">
        <v>846642082.61887944</v>
      </c>
      <c r="G10" s="39">
        <f t="shared" si="1"/>
        <v>-5.6837085769205608E-3</v>
      </c>
    </row>
    <row r="11" spans="1:7" ht="18" customHeight="1" x14ac:dyDescent="0.25">
      <c r="A11" s="34" t="s">
        <v>6</v>
      </c>
      <c r="B11" s="56">
        <v>739902144.15107977</v>
      </c>
      <c r="C11" s="56">
        <v>766491372.80439258</v>
      </c>
      <c r="D11" s="38">
        <f t="shared" si="0"/>
        <v>3.5936142182449976E-2</v>
      </c>
      <c r="E11" s="49">
        <v>5348445150.7197437</v>
      </c>
      <c r="F11" s="50">
        <v>5506933737.1343431</v>
      </c>
      <c r="G11" s="39">
        <f t="shared" si="1"/>
        <v>2.9632646862475819E-2</v>
      </c>
    </row>
    <row r="12" spans="1:7" ht="18" customHeight="1" x14ac:dyDescent="0.25">
      <c r="A12" s="34" t="s">
        <v>7</v>
      </c>
      <c r="B12" s="56">
        <v>39004018.528939284</v>
      </c>
      <c r="C12" s="56">
        <v>41595376.765664287</v>
      </c>
      <c r="D12" s="38">
        <f t="shared" si="0"/>
        <v>6.6438237249895865E-2</v>
      </c>
      <c r="E12" s="49">
        <v>538581307.93164575</v>
      </c>
      <c r="F12" s="50">
        <v>543243591.51101875</v>
      </c>
      <c r="G12" s="39">
        <f t="shared" si="1"/>
        <v>8.6566011681280218E-3</v>
      </c>
    </row>
    <row r="13" spans="1:7" ht="18" customHeight="1" x14ac:dyDescent="0.25">
      <c r="A13" s="34" t="s">
        <v>8</v>
      </c>
      <c r="B13" s="56">
        <v>533499964.66587639</v>
      </c>
      <c r="C13" s="56">
        <v>495056655.30598438</v>
      </c>
      <c r="D13" s="38">
        <f t="shared" si="0"/>
        <v>-7.205869148270426E-2</v>
      </c>
      <c r="E13" s="49">
        <v>3448039680.8951573</v>
      </c>
      <c r="F13" s="50">
        <v>3681749863.5436554</v>
      </c>
      <c r="G13" s="39">
        <f t="shared" si="1"/>
        <v>6.778059543323578E-2</v>
      </c>
    </row>
    <row r="14" spans="1:7" ht="18" customHeight="1" x14ac:dyDescent="0.25">
      <c r="A14" s="34" t="s">
        <v>9</v>
      </c>
      <c r="B14" s="56">
        <v>49008115.411231652</v>
      </c>
      <c r="C14" s="56">
        <v>54237886.792122878</v>
      </c>
      <c r="D14" s="38">
        <f t="shared" si="0"/>
        <v>0.10671235441329928</v>
      </c>
      <c r="E14" s="49">
        <v>380190807.28822112</v>
      </c>
      <c r="F14" s="50">
        <v>411603637.0113939</v>
      </c>
      <c r="G14" s="39">
        <f t="shared" si="1"/>
        <v>8.2623853920168161E-2</v>
      </c>
    </row>
    <row r="15" spans="1:7" ht="18" customHeight="1" x14ac:dyDescent="0.25">
      <c r="A15" s="34" t="s">
        <v>10</v>
      </c>
      <c r="B15" s="56">
        <v>377757382.98414385</v>
      </c>
      <c r="C15" s="56">
        <v>244397367.43659735</v>
      </c>
      <c r="D15" s="38">
        <f t="shared" si="0"/>
        <v>-0.3530308646625292</v>
      </c>
      <c r="E15" s="49">
        <v>2637015032.5437727</v>
      </c>
      <c r="F15" s="50">
        <v>2554872800.4929018</v>
      </c>
      <c r="G15" s="39">
        <f t="shared" si="1"/>
        <v>-3.1149701854992131E-2</v>
      </c>
    </row>
    <row r="16" spans="1:7" ht="18" customHeight="1" x14ac:dyDescent="0.25">
      <c r="A16" s="34" t="s">
        <v>11</v>
      </c>
      <c r="B16" s="56">
        <v>99742112.871438742</v>
      </c>
      <c r="C16" s="56">
        <v>115062686.876335</v>
      </c>
      <c r="D16" s="38">
        <f t="shared" si="0"/>
        <v>0.15360185947377616</v>
      </c>
      <c r="E16" s="49">
        <v>902511287.96887684</v>
      </c>
      <c r="F16" s="50">
        <v>984963078.58416331</v>
      </c>
      <c r="G16" s="39">
        <f t="shared" si="1"/>
        <v>9.1358182124066489E-2</v>
      </c>
    </row>
    <row r="17" spans="1:9" ht="18" customHeight="1" x14ac:dyDescent="0.25">
      <c r="A17" s="34" t="s">
        <v>12</v>
      </c>
      <c r="B17" s="56">
        <v>104100301.99329934</v>
      </c>
      <c r="C17" s="56">
        <v>114581846.19415268</v>
      </c>
      <c r="D17" s="38">
        <f t="shared" si="0"/>
        <v>0.10068697208513398</v>
      </c>
      <c r="E17" s="49">
        <v>866165685.39919579</v>
      </c>
      <c r="F17" s="50">
        <v>930046521.42716062</v>
      </c>
      <c r="G17" s="39">
        <f t="shared" si="1"/>
        <v>7.3751289279629706E-2</v>
      </c>
    </row>
    <row r="18" spans="1:9" ht="18" customHeight="1" x14ac:dyDescent="0.25">
      <c r="A18" s="34" t="s">
        <v>13</v>
      </c>
      <c r="B18" s="56">
        <v>27265074.761035599</v>
      </c>
      <c r="C18" s="56">
        <v>29269049.774131451</v>
      </c>
      <c r="D18" s="38">
        <f t="shared" si="0"/>
        <v>7.3499707250380408E-2</v>
      </c>
      <c r="E18" s="49">
        <v>191207050.48163703</v>
      </c>
      <c r="F18" s="50">
        <v>205805970.16497016</v>
      </c>
      <c r="G18" s="39">
        <f t="shared" si="1"/>
        <v>7.6351366994885816E-2</v>
      </c>
    </row>
    <row r="19" spans="1:9" ht="18" customHeight="1" x14ac:dyDescent="0.25">
      <c r="A19" s="34" t="s">
        <v>14</v>
      </c>
      <c r="B19" s="56">
        <v>15140891.405045159</v>
      </c>
      <c r="C19" s="56">
        <v>19192585.498928271</v>
      </c>
      <c r="D19" s="38">
        <f t="shared" si="0"/>
        <v>0.26759944216580472</v>
      </c>
      <c r="E19" s="49">
        <v>113804722.49524412</v>
      </c>
      <c r="F19" s="50">
        <v>129034794.33451265</v>
      </c>
      <c r="G19" s="39">
        <f t="shared" si="1"/>
        <v>0.13382636067589374</v>
      </c>
    </row>
    <row r="20" spans="1:9" ht="18" customHeight="1" x14ac:dyDescent="0.25">
      <c r="A20" s="34" t="s">
        <v>15</v>
      </c>
      <c r="B20" s="56">
        <v>785277844.18175054</v>
      </c>
      <c r="C20" s="56">
        <v>695177145.96115804</v>
      </c>
      <c r="D20" s="38">
        <f t="shared" si="0"/>
        <v>-0.11473734919196182</v>
      </c>
      <c r="E20" s="49">
        <v>5950326174.017602</v>
      </c>
      <c r="F20" s="50">
        <v>5411691053.0701056</v>
      </c>
      <c r="G20" s="39">
        <f t="shared" si="1"/>
        <v>-9.0521948746183648E-2</v>
      </c>
    </row>
    <row r="21" spans="1:9" ht="18" customHeight="1" x14ac:dyDescent="0.25">
      <c r="A21" s="34" t="s">
        <v>16</v>
      </c>
      <c r="B21" s="56">
        <v>163763840.94423699</v>
      </c>
      <c r="C21" s="56">
        <v>169905954.24655682</v>
      </c>
      <c r="D21" s="38">
        <f t="shared" si="0"/>
        <v>3.7505918686966233E-2</v>
      </c>
      <c r="E21" s="49">
        <v>1187759919.2160563</v>
      </c>
      <c r="F21" s="50">
        <v>1147342642.4331238</v>
      </c>
      <c r="G21" s="39">
        <f t="shared" si="1"/>
        <v>-3.4028153441655683E-2</v>
      </c>
    </row>
    <row r="22" spans="1:9" ht="18" customHeight="1" thickBot="1" x14ac:dyDescent="0.3">
      <c r="A22" s="33" t="s">
        <v>17</v>
      </c>
      <c r="B22" s="57">
        <v>338010491.29122889</v>
      </c>
      <c r="C22" s="58">
        <v>340274120.26413554</v>
      </c>
      <c r="D22" s="38">
        <f t="shared" si="0"/>
        <v>6.6969192709356255E-3</v>
      </c>
      <c r="E22" s="51">
        <v>2226204443.7005391</v>
      </c>
      <c r="F22" s="52">
        <v>2386512858.8760266</v>
      </c>
      <c r="G22" s="39">
        <f t="shared" si="1"/>
        <v>7.2009745389337479E-2</v>
      </c>
    </row>
    <row r="23" spans="1:9" ht="18" customHeight="1" thickTop="1" thickBot="1" x14ac:dyDescent="0.3">
      <c r="A23" s="66" t="s">
        <v>18</v>
      </c>
      <c r="B23" s="106">
        <f>SUM(B5:B22)</f>
        <v>4080367992.5790648</v>
      </c>
      <c r="C23" s="107">
        <f>SUM(C5:C22)</f>
        <v>4011217720.7315087</v>
      </c>
      <c r="D23" s="108">
        <f t="shared" si="0"/>
        <v>-1.6947067512861388E-2</v>
      </c>
      <c r="E23" s="109">
        <f>SUM(E5:E22)</f>
        <v>29939949504.686012</v>
      </c>
      <c r="F23" s="109">
        <f>SUM(F5:F22)</f>
        <v>30536663320.892666</v>
      </c>
      <c r="G23" s="110">
        <f t="shared" si="1"/>
        <v>1.9930354796131495E-2</v>
      </c>
    </row>
    <row r="24" spans="1:9" ht="16.5" thickTop="1" thickBot="1" x14ac:dyDescent="0.3">
      <c r="A24" s="40"/>
      <c r="B24" s="41"/>
      <c r="C24" s="41"/>
      <c r="D24" s="42"/>
      <c r="E24" s="42"/>
      <c r="F24" s="43"/>
      <c r="G24" s="42"/>
    </row>
    <row r="25" spans="1:9" ht="27.6" customHeight="1" thickTop="1" thickBot="1" x14ac:dyDescent="0.3">
      <c r="A25" s="73" t="s">
        <v>1</v>
      </c>
      <c r="B25" s="69" t="s">
        <v>74</v>
      </c>
      <c r="C25" s="69" t="s">
        <v>75</v>
      </c>
      <c r="D25" s="70" t="s">
        <v>2</v>
      </c>
      <c r="E25" s="71" t="s">
        <v>78</v>
      </c>
      <c r="F25" s="71" t="s">
        <v>79</v>
      </c>
      <c r="G25" s="72" t="s">
        <v>3</v>
      </c>
    </row>
    <row r="26" spans="1:9" ht="18" customHeight="1" thickTop="1" x14ac:dyDescent="0.25">
      <c r="A26" s="35" t="s">
        <v>19</v>
      </c>
      <c r="B26" s="59">
        <v>928773606.2357657</v>
      </c>
      <c r="C26" s="59">
        <v>906519279.86041391</v>
      </c>
      <c r="D26" s="44">
        <f>(C26-B26)/B26</f>
        <v>-2.3960980615659967E-2</v>
      </c>
      <c r="E26" s="53">
        <v>6849721341.9661942</v>
      </c>
      <c r="F26" s="53">
        <v>7529799365.1377802</v>
      </c>
      <c r="G26" s="44">
        <f>(F26-E26)/E26</f>
        <v>9.9285502171446216E-2</v>
      </c>
      <c r="I26" s="115"/>
    </row>
    <row r="27" spans="1:9" ht="18" customHeight="1" x14ac:dyDescent="0.25">
      <c r="A27" s="36" t="s">
        <v>20</v>
      </c>
      <c r="B27" s="60">
        <v>1080210269.6874022</v>
      </c>
      <c r="C27" s="60">
        <v>945531035.44365072</v>
      </c>
      <c r="D27" s="45">
        <f>(C27-B27)/B27</f>
        <v>-0.12467872045201515</v>
      </c>
      <c r="E27" s="49">
        <v>7657059137.0976887</v>
      </c>
      <c r="F27" s="49">
        <v>6994195891.6307545</v>
      </c>
      <c r="G27" s="45">
        <f>(F27-E27)/E27</f>
        <v>-8.6568907670495562E-2</v>
      </c>
      <c r="I27" s="115"/>
    </row>
    <row r="28" spans="1:9" ht="18" customHeight="1" x14ac:dyDescent="0.25">
      <c r="A28" s="36" t="s">
        <v>21</v>
      </c>
      <c r="B28" s="60">
        <v>293231959.13869816</v>
      </c>
      <c r="C28" s="60">
        <v>327758538.29714435</v>
      </c>
      <c r="D28" s="45">
        <f>(C28-B28)/B28</f>
        <v>0.11774493905732555</v>
      </c>
      <c r="E28" s="49">
        <v>2241946070.84093</v>
      </c>
      <c r="F28" s="49">
        <v>2299359656.4466305</v>
      </c>
      <c r="G28" s="45">
        <f>(F28-E28)/E28</f>
        <v>2.5608816533292111E-2</v>
      </c>
      <c r="I28" s="115"/>
    </row>
    <row r="29" spans="1:9" ht="18" customHeight="1" thickBot="1" x14ac:dyDescent="0.3">
      <c r="A29" s="37" t="s">
        <v>22</v>
      </c>
      <c r="B29" s="61">
        <v>1778152157.517199</v>
      </c>
      <c r="C29" s="61">
        <v>1831408867.1303003</v>
      </c>
      <c r="D29" s="46">
        <f>(C29-B29)/B29</f>
        <v>2.995059190404864E-2</v>
      </c>
      <c r="E29" s="54">
        <v>13191222954.781199</v>
      </c>
      <c r="F29" s="54">
        <v>13713308407.677502</v>
      </c>
      <c r="G29" s="46">
        <f>(F29-E29)/E29</f>
        <v>3.9578244919821613E-2</v>
      </c>
      <c r="I29" s="115"/>
    </row>
    <row r="30" spans="1:9" ht="18" customHeight="1" thickTop="1" thickBot="1" x14ac:dyDescent="0.3">
      <c r="A30" s="67" t="s">
        <v>18</v>
      </c>
      <c r="B30" s="111">
        <f>SUM(B26:B29)</f>
        <v>4080367992.5790653</v>
      </c>
      <c r="C30" s="111">
        <f>SUM(C26:C29)</f>
        <v>4011217720.7315092</v>
      </c>
      <c r="D30" s="112">
        <f>(C30-B30)/B30</f>
        <v>-1.6947067512861388E-2</v>
      </c>
      <c r="E30" s="113">
        <f>SUM(E26:E29)</f>
        <v>29939949504.686012</v>
      </c>
      <c r="F30" s="113">
        <f>SUM(F26:F29)</f>
        <v>30536663320.89267</v>
      </c>
      <c r="G30" s="114">
        <f>(F30-E30)/E30</f>
        <v>1.993035479613162E-2</v>
      </c>
      <c r="I30" s="115"/>
    </row>
    <row r="31" spans="1:9" ht="16.5" thickTop="1" thickBot="1" x14ac:dyDescent="0.3">
      <c r="A31" s="15" t="s">
        <v>23</v>
      </c>
      <c r="B31" s="1"/>
      <c r="C31" s="1"/>
      <c r="D31" s="1"/>
      <c r="E31" s="1"/>
      <c r="F31" s="3"/>
      <c r="G31" s="2"/>
    </row>
    <row r="32" spans="1:9" ht="15" customHeight="1" thickTop="1" x14ac:dyDescent="0.25">
      <c r="A32" s="18" t="s">
        <v>70</v>
      </c>
      <c r="B32" s="19"/>
      <c r="C32" s="19"/>
      <c r="D32" s="20"/>
      <c r="E32" s="21"/>
      <c r="F32" s="4"/>
      <c r="G32" s="5"/>
      <c r="I32" s="115"/>
    </row>
    <row r="33" spans="1:9" ht="15" customHeight="1" x14ac:dyDescent="0.25">
      <c r="A33" s="22" t="s">
        <v>24</v>
      </c>
      <c r="B33" s="19"/>
      <c r="C33" s="19"/>
      <c r="D33" s="20"/>
      <c r="E33" s="21"/>
      <c r="F33" s="4"/>
      <c r="G33" s="6"/>
      <c r="I33" s="115"/>
    </row>
    <row r="34" spans="1:9" ht="15" customHeight="1" x14ac:dyDescent="0.25">
      <c r="A34" s="23" t="s">
        <v>76</v>
      </c>
      <c r="B34" s="19"/>
      <c r="C34" s="24"/>
      <c r="D34" s="20"/>
      <c r="E34" s="21"/>
      <c r="F34" s="4"/>
      <c r="G34" s="6"/>
    </row>
    <row r="35" spans="1:9" ht="15" customHeight="1" x14ac:dyDescent="0.25">
      <c r="A35" s="23" t="s">
        <v>77</v>
      </c>
      <c r="B35" s="24"/>
      <c r="C35" s="24"/>
      <c r="D35" s="20"/>
      <c r="E35" s="21"/>
      <c r="F35" s="4"/>
      <c r="G35" s="6"/>
    </row>
    <row r="36" spans="1:9" ht="15" customHeight="1" x14ac:dyDescent="0.25">
      <c r="A36" s="23"/>
      <c r="B36" s="25"/>
      <c r="C36" s="25"/>
      <c r="D36" s="25"/>
      <c r="E36" s="26"/>
      <c r="F36" s="26"/>
      <c r="G36" s="27"/>
    </row>
    <row r="37" spans="1:9" ht="15" customHeight="1" thickBot="1" x14ac:dyDescent="0.3">
      <c r="A37" s="28"/>
      <c r="B37" s="29"/>
      <c r="C37" s="30"/>
      <c r="D37" s="29"/>
      <c r="E37" s="31"/>
      <c r="F37" s="7"/>
      <c r="G37" s="32"/>
    </row>
    <row r="38" spans="1:9" x14ac:dyDescent="0.25">
      <c r="A38" s="17"/>
      <c r="B38" s="128"/>
      <c r="C38" s="128"/>
      <c r="E38" s="128"/>
      <c r="F38" s="128"/>
    </row>
    <row r="39" spans="1:9" x14ac:dyDescent="0.25">
      <c r="C39" s="115"/>
      <c r="F39" s="115"/>
    </row>
    <row r="40" spans="1:9" x14ac:dyDescent="0.25">
      <c r="B40" s="115"/>
      <c r="C40" s="115"/>
      <c r="E40" s="115"/>
      <c r="F40" s="115"/>
    </row>
  </sheetData>
  <mergeCells count="3">
    <mergeCell ref="A1:G1"/>
    <mergeCell ref="A2:G2"/>
    <mergeCell ref="A3:G3"/>
  </mergeCells>
  <printOptions horizontalCentered="1" verticalCentered="1"/>
  <pageMargins left="0.45" right="0.45" top="0.5" bottom="0.5" header="0.75" footer="0.3"/>
  <pageSetup scale="69" orientation="landscape" r:id="rId1"/>
  <headerFooter differentOddEven="1"/>
  <ignoredErrors>
    <ignoredError sqref="H30 H23 D23 D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2867-C1DE-44EA-AF75-169A6C1406D5}">
  <dimension ref="A1:T59"/>
  <sheetViews>
    <sheetView zoomScale="60" zoomScaleNormal="60" workbookViewId="0">
      <selection activeCell="A2" sqref="A2:T2"/>
    </sheetView>
  </sheetViews>
  <sheetFormatPr defaultColWidth="9.140625" defaultRowHeight="15" x14ac:dyDescent="0.25"/>
  <cols>
    <col min="1" max="20" width="16.28515625" style="10" customWidth="1"/>
    <col min="21" max="16384" width="9.140625" style="10"/>
  </cols>
  <sheetData>
    <row r="1" spans="1:20" s="8" customFormat="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s="8" customFormat="1" x14ac:dyDescent="0.2">
      <c r="A2" s="125" t="s">
        <v>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0" s="8" customFormat="1" ht="14.25" x14ac:dyDescent="0.2">
      <c r="A3" s="126" t="s">
        <v>26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8" customFormat="1" x14ac:dyDescent="0.25">
      <c r="A4" s="9" t="s">
        <v>27</v>
      </c>
      <c r="B4" s="9"/>
      <c r="T4" s="10"/>
    </row>
    <row r="5" spans="1:20" s="8" customFormat="1" ht="18.600000000000001" customHeight="1" x14ac:dyDescent="0.2">
      <c r="A5" s="74" t="s">
        <v>28</v>
      </c>
      <c r="B5" s="75">
        <v>2009</v>
      </c>
      <c r="C5" s="75">
        <v>2010</v>
      </c>
      <c r="D5" s="75">
        <v>2011</v>
      </c>
      <c r="E5" s="75">
        <v>2012</v>
      </c>
      <c r="F5" s="75">
        <v>2013</v>
      </c>
      <c r="G5" s="75">
        <v>2014</v>
      </c>
      <c r="H5" s="75">
        <v>2015</v>
      </c>
      <c r="I5" s="75">
        <v>2016</v>
      </c>
      <c r="J5" s="75">
        <v>2017</v>
      </c>
      <c r="K5" s="75">
        <v>2018</v>
      </c>
      <c r="L5" s="75">
        <v>2019</v>
      </c>
      <c r="M5" s="75">
        <v>2020</v>
      </c>
      <c r="N5" s="75">
        <v>2021</v>
      </c>
      <c r="O5" s="75">
        <v>2022</v>
      </c>
      <c r="P5" s="75">
        <v>2023</v>
      </c>
      <c r="Q5" s="75">
        <v>2024</v>
      </c>
      <c r="R5" s="75">
        <v>2025</v>
      </c>
      <c r="S5" s="75">
        <v>2026</v>
      </c>
      <c r="T5" s="76" t="s">
        <v>29</v>
      </c>
    </row>
    <row r="6" spans="1:20" s="8" customFormat="1" ht="18.600000000000001" customHeight="1" x14ac:dyDescent="0.2">
      <c r="A6" s="77" t="s">
        <v>30</v>
      </c>
      <c r="B6" s="78" t="s">
        <v>31</v>
      </c>
      <c r="C6" s="79">
        <v>2233483415.3594103</v>
      </c>
      <c r="D6" s="79">
        <v>2184929927.078733</v>
      </c>
      <c r="E6" s="80">
        <v>2203191014.3230443</v>
      </c>
      <c r="F6" s="80">
        <v>2216289371.8509288</v>
      </c>
      <c r="G6" s="80">
        <v>2357037827.1904774</v>
      </c>
      <c r="H6" s="80">
        <v>2333906345.6537232</v>
      </c>
      <c r="I6" s="80">
        <v>2284719903.7551908</v>
      </c>
      <c r="J6" s="80">
        <v>2294639541.9027171</v>
      </c>
      <c r="K6" s="80">
        <v>2580245100</v>
      </c>
      <c r="L6" s="80">
        <v>3076563478.4047318</v>
      </c>
      <c r="M6" s="80">
        <v>2460766136.1731334</v>
      </c>
      <c r="N6" s="80">
        <v>2964130099.4093137</v>
      </c>
      <c r="O6" s="80">
        <v>3332410256.2184601</v>
      </c>
      <c r="P6" s="80">
        <v>3331144636.6650534</v>
      </c>
      <c r="Q6" s="80">
        <v>4138561512.1418152</v>
      </c>
      <c r="R6" s="80">
        <v>4383213113.2782898</v>
      </c>
      <c r="S6" s="80">
        <v>4372224847.3611298</v>
      </c>
      <c r="T6" s="81" t="s">
        <v>32</v>
      </c>
    </row>
    <row r="7" spans="1:20" s="8" customFormat="1" ht="18.600000000000001" customHeight="1" x14ac:dyDescent="0.2">
      <c r="A7" s="77" t="s">
        <v>33</v>
      </c>
      <c r="B7" s="78" t="s">
        <v>31</v>
      </c>
      <c r="C7" s="79">
        <v>2151164616.7197452</v>
      </c>
      <c r="D7" s="79">
        <v>2129729041.4888654</v>
      </c>
      <c r="E7" s="79">
        <v>2147714384.9059482</v>
      </c>
      <c r="F7" s="79">
        <v>2215704159.1323872</v>
      </c>
      <c r="G7" s="80">
        <v>2395643110.5372167</v>
      </c>
      <c r="H7" s="79">
        <v>2342183438.9885306</v>
      </c>
      <c r="I7" s="79">
        <v>2239004330.5337095</v>
      </c>
      <c r="J7" s="79">
        <v>2300008724.3091617</v>
      </c>
      <c r="K7" s="79">
        <v>2647652606</v>
      </c>
      <c r="L7" s="79">
        <v>2962399729.0742555</v>
      </c>
      <c r="M7" s="79">
        <v>2691578193.9596272</v>
      </c>
      <c r="N7" s="82">
        <v>2949346462.5283794</v>
      </c>
      <c r="O7" s="82">
        <v>3130064643.6733847</v>
      </c>
      <c r="P7" s="82">
        <v>3318377784.6250081</v>
      </c>
      <c r="Q7" s="82">
        <v>4415442892.9888563</v>
      </c>
      <c r="R7" s="82">
        <v>4293268732.0515571</v>
      </c>
      <c r="S7" s="82">
        <v>4364031773.5095081</v>
      </c>
      <c r="T7" s="81" t="s">
        <v>34</v>
      </c>
    </row>
    <row r="8" spans="1:20" s="8" customFormat="1" ht="18.600000000000001" customHeight="1" x14ac:dyDescent="0.2">
      <c r="A8" s="77" t="s">
        <v>35</v>
      </c>
      <c r="B8" s="78" t="s">
        <v>31</v>
      </c>
      <c r="C8" s="79">
        <v>2063862647.1613276</v>
      </c>
      <c r="D8" s="79">
        <v>2089732073.1388152</v>
      </c>
      <c r="E8" s="82">
        <v>2143543640.0936975</v>
      </c>
      <c r="F8" s="82">
        <v>2171455647.2129812</v>
      </c>
      <c r="G8" s="80">
        <v>2296973920.3504834</v>
      </c>
      <c r="H8" s="79">
        <v>2322054950.9057074</v>
      </c>
      <c r="I8" s="82">
        <v>2234793350.7053113</v>
      </c>
      <c r="J8" s="82">
        <v>2298688502.4284501</v>
      </c>
      <c r="K8" s="82">
        <v>1719474082</v>
      </c>
      <c r="L8" s="82">
        <v>2477039021.4250603</v>
      </c>
      <c r="M8" s="82">
        <v>2274460560.8777041</v>
      </c>
      <c r="N8" s="82">
        <v>2652449329.3904715</v>
      </c>
      <c r="O8" s="82">
        <v>2934048891.4199595</v>
      </c>
      <c r="P8" s="83">
        <v>2859741518.1320224</v>
      </c>
      <c r="Q8" s="83">
        <v>4143717458.9618683</v>
      </c>
      <c r="R8" s="83">
        <v>4124791841.7194371</v>
      </c>
      <c r="S8" s="83">
        <v>4212352154.5873127</v>
      </c>
      <c r="T8" s="81" t="s">
        <v>36</v>
      </c>
    </row>
    <row r="9" spans="1:20" s="8" customFormat="1" ht="18.600000000000001" customHeight="1" x14ac:dyDescent="0.2">
      <c r="A9" s="77" t="s">
        <v>37</v>
      </c>
      <c r="B9" s="78" t="s">
        <v>31</v>
      </c>
      <c r="C9" s="79">
        <v>2144277709.6132584</v>
      </c>
      <c r="D9" s="79">
        <v>2176249655.0158057</v>
      </c>
      <c r="E9" s="82">
        <v>2247788147.1592698</v>
      </c>
      <c r="F9" s="82">
        <v>2257419576.2047453</v>
      </c>
      <c r="G9" s="80">
        <v>2403581565.532146</v>
      </c>
      <c r="H9" s="79">
        <v>2419206005.1111288</v>
      </c>
      <c r="I9" s="79">
        <v>2366115514.7901621</v>
      </c>
      <c r="J9" s="79">
        <v>2450446024.46</v>
      </c>
      <c r="K9" s="79">
        <v>1897429181</v>
      </c>
      <c r="L9" s="79">
        <v>2559959983</v>
      </c>
      <c r="M9" s="79">
        <v>2562958946.2187028</v>
      </c>
      <c r="N9" s="79">
        <v>2659186494.3807559</v>
      </c>
      <c r="O9" s="79">
        <v>3081189428.1376328</v>
      </c>
      <c r="P9" s="79">
        <v>3206924969.8640475</v>
      </c>
      <c r="Q9" s="79">
        <v>4115344425.1123996</v>
      </c>
      <c r="R9" s="79">
        <v>4203877421.6666927</v>
      </c>
      <c r="S9" s="79">
        <v>4341721990.9450874</v>
      </c>
      <c r="T9" s="81" t="s">
        <v>38</v>
      </c>
    </row>
    <row r="10" spans="1:20" s="8" customFormat="1" ht="18.600000000000001" customHeight="1" x14ac:dyDescent="0.2">
      <c r="A10" s="77" t="s">
        <v>39</v>
      </c>
      <c r="B10" s="78" t="s">
        <v>31</v>
      </c>
      <c r="C10" s="79">
        <v>2215480047.6157508</v>
      </c>
      <c r="D10" s="79">
        <v>2254541064.3820062</v>
      </c>
      <c r="E10" s="82">
        <v>2350025077.7722478</v>
      </c>
      <c r="F10" s="82">
        <v>2392846680.0987539</v>
      </c>
      <c r="G10" s="80">
        <v>2541859895.588623</v>
      </c>
      <c r="H10" s="79">
        <v>2516654043.4196973</v>
      </c>
      <c r="I10" s="79">
        <v>2470334688.280467</v>
      </c>
      <c r="J10" s="79">
        <v>2645055258.1199999</v>
      </c>
      <c r="K10" s="79">
        <v>2743780264</v>
      </c>
      <c r="L10" s="79">
        <v>2703576850.6429043</v>
      </c>
      <c r="M10" s="79">
        <v>2675607010.3462114</v>
      </c>
      <c r="N10" s="79">
        <v>2618388724.1360235</v>
      </c>
      <c r="O10" s="79">
        <v>3092324470.9961948</v>
      </c>
      <c r="P10" s="79">
        <v>3162441118.9333687</v>
      </c>
      <c r="Q10" s="79">
        <v>4416391138.5827179</v>
      </c>
      <c r="R10" s="79">
        <v>4186210673.5317736</v>
      </c>
      <c r="S10" s="79">
        <v>4265403683.6743603</v>
      </c>
      <c r="T10" s="81" t="s">
        <v>40</v>
      </c>
    </row>
    <row r="11" spans="1:20" s="8" customFormat="1" ht="18.600000000000001" customHeight="1" x14ac:dyDescent="0.2">
      <c r="A11" s="77" t="s">
        <v>41</v>
      </c>
      <c r="B11" s="78" t="s">
        <v>31</v>
      </c>
      <c r="C11" s="79">
        <v>2475099847.1038885</v>
      </c>
      <c r="D11" s="79">
        <v>2514463497.8371515</v>
      </c>
      <c r="E11" s="82">
        <v>2585257281.1850061</v>
      </c>
      <c r="F11" s="82">
        <v>2650271494.7183838</v>
      </c>
      <c r="G11" s="80">
        <v>2805880610.2992373</v>
      </c>
      <c r="H11" s="82">
        <v>2748576121.5855188</v>
      </c>
      <c r="I11" s="82">
        <v>2742455301.6450009</v>
      </c>
      <c r="J11" s="82">
        <v>3042027886.9200001</v>
      </c>
      <c r="K11" s="82">
        <v>3351326249.2236071</v>
      </c>
      <c r="L11" s="82">
        <v>2996565645.2635593</v>
      </c>
      <c r="M11" s="82">
        <v>2908661627.4983721</v>
      </c>
      <c r="N11" s="82">
        <v>2999651546.4219809</v>
      </c>
      <c r="O11" s="82">
        <v>3357724955.730516</v>
      </c>
      <c r="P11" s="82">
        <v>3737554476.6639528</v>
      </c>
      <c r="Q11" s="82">
        <v>4787537305.8630209</v>
      </c>
      <c r="R11" s="82">
        <v>4668219729.8591967</v>
      </c>
      <c r="S11" s="82">
        <v>4969711150.0837564</v>
      </c>
      <c r="T11" s="81" t="s">
        <v>42</v>
      </c>
    </row>
    <row r="12" spans="1:20" s="8" customFormat="1" ht="18.600000000000001" customHeight="1" x14ac:dyDescent="0.2">
      <c r="A12" s="77" t="s">
        <v>43</v>
      </c>
      <c r="B12" s="79">
        <v>2101520513.3331194</v>
      </c>
      <c r="C12" s="79">
        <v>2040085878.8222311</v>
      </c>
      <c r="D12" s="79">
        <v>2127534060.3729239</v>
      </c>
      <c r="E12" s="82">
        <v>2159770512.9180923</v>
      </c>
      <c r="F12" s="82">
        <v>2189301323.8639765</v>
      </c>
      <c r="G12" s="82">
        <v>2362821243.3854389</v>
      </c>
      <c r="H12" s="82">
        <v>2291926046.9326243</v>
      </c>
      <c r="I12" s="82">
        <v>2206859833.1253338</v>
      </c>
      <c r="J12" s="82">
        <v>2371793459</v>
      </c>
      <c r="K12" s="82">
        <v>2757527857.9577012</v>
      </c>
      <c r="L12" s="82">
        <v>2687489741.6372824</v>
      </c>
      <c r="M12" s="82">
        <v>2466685538.2332563</v>
      </c>
      <c r="N12" s="82">
        <v>2563374378.4126844</v>
      </c>
      <c r="O12" s="82">
        <v>2738675095.1015396</v>
      </c>
      <c r="P12" s="82">
        <v>4312961303.3885946</v>
      </c>
      <c r="Q12" s="82">
        <v>4203058150.0828562</v>
      </c>
      <c r="R12" s="82">
        <v>4080367992.5790648</v>
      </c>
      <c r="S12" s="82">
        <v>4011217720.7315087</v>
      </c>
      <c r="T12" s="81" t="s">
        <v>44</v>
      </c>
    </row>
    <row r="13" spans="1:20" s="8" customFormat="1" ht="18.600000000000001" customHeight="1" x14ac:dyDescent="0.2">
      <c r="A13" s="77" t="s">
        <v>45</v>
      </c>
      <c r="B13" s="79">
        <v>1968851934.4546015</v>
      </c>
      <c r="C13" s="79">
        <v>1963926969.5921311</v>
      </c>
      <c r="D13" s="79">
        <v>2060254929.8955002</v>
      </c>
      <c r="E13" s="82">
        <v>2127035235.483773</v>
      </c>
      <c r="F13" s="82">
        <v>2088221458.8014481</v>
      </c>
      <c r="G13" s="82">
        <v>2253641934.4800296</v>
      </c>
      <c r="H13" s="82">
        <v>2246955348.3701844</v>
      </c>
      <c r="I13" s="82">
        <v>2229436884.2451191</v>
      </c>
      <c r="J13" s="82">
        <v>2315715526</v>
      </c>
      <c r="K13" s="82">
        <v>2654370480</v>
      </c>
      <c r="L13" s="82">
        <v>2719374926.1941719</v>
      </c>
      <c r="M13" s="82">
        <v>2287729434.0006142</v>
      </c>
      <c r="N13" s="82">
        <v>2606568104.5197282</v>
      </c>
      <c r="O13" s="82">
        <v>2654536308.4296207</v>
      </c>
      <c r="P13" s="82">
        <v>3656757144.3061371</v>
      </c>
      <c r="Q13" s="82">
        <v>4004165158.7622919</v>
      </c>
      <c r="R13" s="82">
        <v>4073276278.41747</v>
      </c>
      <c r="S13" s="82"/>
      <c r="T13" s="81" t="s">
        <v>46</v>
      </c>
    </row>
    <row r="14" spans="1:20" s="8" customFormat="1" ht="18.600000000000001" customHeight="1" x14ac:dyDescent="0.2">
      <c r="A14" s="77" t="s">
        <v>47</v>
      </c>
      <c r="B14" s="79">
        <v>2087108449.1301782</v>
      </c>
      <c r="C14" s="79">
        <v>2147250055.8580053</v>
      </c>
      <c r="D14" s="79">
        <v>2211531190.5493317</v>
      </c>
      <c r="E14" s="82">
        <v>2289539366.7164302</v>
      </c>
      <c r="F14" s="82">
        <v>2231856254.5676041</v>
      </c>
      <c r="G14" s="82">
        <v>2450921317.7562323</v>
      </c>
      <c r="H14" s="82">
        <v>2386062307.3640461</v>
      </c>
      <c r="I14" s="82">
        <v>2332426903.8848257</v>
      </c>
      <c r="J14" s="82">
        <v>2506902588</v>
      </c>
      <c r="K14" s="82">
        <v>2773103888</v>
      </c>
      <c r="L14" s="82">
        <v>2590950118.5090194</v>
      </c>
      <c r="M14" s="82">
        <v>2053647173.5308704</v>
      </c>
      <c r="N14" s="82">
        <v>3019287307.4004297</v>
      </c>
      <c r="O14" s="82">
        <v>3181156625.2629519</v>
      </c>
      <c r="P14" s="82">
        <v>4144373698.9741907</v>
      </c>
      <c r="Q14" s="82">
        <v>4355048963.2065201</v>
      </c>
      <c r="R14" s="82">
        <v>4605739410.3222818</v>
      </c>
      <c r="S14" s="82"/>
      <c r="T14" s="81" t="s">
        <v>48</v>
      </c>
    </row>
    <row r="15" spans="1:20" s="8" customFormat="1" ht="18.600000000000001" customHeight="1" x14ac:dyDescent="0.2">
      <c r="A15" s="77" t="s">
        <v>49</v>
      </c>
      <c r="B15" s="79">
        <v>2043730088.2945538</v>
      </c>
      <c r="C15" s="79">
        <v>2053589175.782356</v>
      </c>
      <c r="D15" s="79">
        <v>2106408086.8742044</v>
      </c>
      <c r="E15" s="82">
        <v>2187467919.024837</v>
      </c>
      <c r="F15" s="82">
        <v>2196805755.5366116</v>
      </c>
      <c r="G15" s="82">
        <v>2347668905.1697721</v>
      </c>
      <c r="H15" s="82">
        <v>2347186982.5898676</v>
      </c>
      <c r="I15" s="82">
        <v>2313869300.1071324</v>
      </c>
      <c r="J15" s="82">
        <v>2147205873</v>
      </c>
      <c r="K15" s="82">
        <v>2607311201</v>
      </c>
      <c r="L15" s="82">
        <v>2300097588.2251053</v>
      </c>
      <c r="M15" s="82">
        <v>1571195776.8028388</v>
      </c>
      <c r="N15" s="82">
        <v>2946687603.7785387</v>
      </c>
      <c r="O15" s="82">
        <v>3015204292.8547368</v>
      </c>
      <c r="P15" s="82">
        <v>4055512215.0965409</v>
      </c>
      <c r="Q15" s="82">
        <v>4295399598.2247114</v>
      </c>
      <c r="R15" s="82">
        <v>4552376681.4534874</v>
      </c>
      <c r="S15" s="82"/>
      <c r="T15" s="81" t="s">
        <v>50</v>
      </c>
    </row>
    <row r="16" spans="1:20" s="8" customFormat="1" ht="18.600000000000001" customHeight="1" x14ac:dyDescent="0.2">
      <c r="A16" s="77" t="s">
        <v>51</v>
      </c>
      <c r="B16" s="79">
        <v>2184431220.0201645</v>
      </c>
      <c r="C16" s="79">
        <v>2121411750.6635733</v>
      </c>
      <c r="D16" s="79">
        <v>2124375172.5550845</v>
      </c>
      <c r="E16" s="82">
        <v>2273005220.2520232</v>
      </c>
      <c r="F16" s="82">
        <v>2258138211.4190083</v>
      </c>
      <c r="G16" s="82">
        <v>2381600300.3617821</v>
      </c>
      <c r="H16" s="82">
        <v>2393106752.4584923</v>
      </c>
      <c r="I16" s="82">
        <v>2325790753.0169153</v>
      </c>
      <c r="J16" s="82">
        <v>2576165291</v>
      </c>
      <c r="K16" s="82">
        <v>2970227299</v>
      </c>
      <c r="L16" s="82">
        <v>2355204012.7186537</v>
      </c>
      <c r="M16" s="82">
        <v>2048466733.8744302</v>
      </c>
      <c r="N16" s="82">
        <v>3376636262.1305351</v>
      </c>
      <c r="O16" s="82">
        <v>3144867059.6926117</v>
      </c>
      <c r="P16" s="82">
        <v>4496080150.4547892</v>
      </c>
      <c r="Q16" s="82">
        <v>4363290687.877368</v>
      </c>
      <c r="R16" s="82">
        <v>4465660424.9025116</v>
      </c>
      <c r="S16" s="82"/>
      <c r="T16" s="81" t="s">
        <v>52</v>
      </c>
    </row>
    <row r="17" spans="1:20" s="8" customFormat="1" ht="18.600000000000001" customHeight="1" x14ac:dyDescent="0.2">
      <c r="A17" s="77" t="s">
        <v>53</v>
      </c>
      <c r="B17" s="79">
        <v>2188646367.4487243</v>
      </c>
      <c r="C17" s="79">
        <v>2130050640.1755707</v>
      </c>
      <c r="D17" s="84">
        <v>2194334901.5051599</v>
      </c>
      <c r="E17" s="85">
        <v>2225739575.2087693</v>
      </c>
      <c r="F17" s="85">
        <v>2298571772.0982585</v>
      </c>
      <c r="G17" s="85">
        <v>2332904189.0432644</v>
      </c>
      <c r="H17" s="85">
        <v>2377342465.9902377</v>
      </c>
      <c r="I17" s="85">
        <v>2289245361.400435</v>
      </c>
      <c r="J17" s="85">
        <v>2600410001</v>
      </c>
      <c r="K17" s="85">
        <v>2926275000</v>
      </c>
      <c r="L17" s="85">
        <v>2393641680.7710199</v>
      </c>
      <c r="M17" s="85">
        <v>2934722167.3561821</v>
      </c>
      <c r="N17" s="85">
        <v>3337251245.2294588</v>
      </c>
      <c r="O17" s="85">
        <v>3299150940.900578</v>
      </c>
      <c r="P17" s="85">
        <v>4329607340.8021841</v>
      </c>
      <c r="Q17" s="85">
        <v>4136818256.4833074</v>
      </c>
      <c r="R17" s="85">
        <v>4117416384.9498434</v>
      </c>
      <c r="S17" s="85"/>
      <c r="T17" s="86" t="s">
        <v>54</v>
      </c>
    </row>
    <row r="18" spans="1:20" s="8" customFormat="1" ht="18.600000000000001" customHeight="1" x14ac:dyDescent="0.2">
      <c r="A18" s="87" t="s">
        <v>55</v>
      </c>
      <c r="B18" s="88" t="s">
        <v>56</v>
      </c>
      <c r="C18" s="89">
        <v>25739682754</v>
      </c>
      <c r="D18" s="89">
        <v>26174083601</v>
      </c>
      <c r="E18" s="89">
        <v>26940077375</v>
      </c>
      <c r="F18" s="89">
        <v>27166881706</v>
      </c>
      <c r="G18" s="89">
        <v>28930534820</v>
      </c>
      <c r="H18" s="89">
        <v>28725160809</v>
      </c>
      <c r="I18" s="89">
        <v>28035052125</v>
      </c>
      <c r="J18" s="89">
        <v>29549058676</v>
      </c>
      <c r="K18" s="89">
        <v>31628723208</v>
      </c>
      <c r="L18" s="89">
        <v>31822862776</v>
      </c>
      <c r="M18" s="89">
        <v>28936479299</v>
      </c>
      <c r="N18" s="89">
        <v>34692957558</v>
      </c>
      <c r="O18" s="89">
        <v>36961352968</v>
      </c>
      <c r="P18" s="89">
        <v>44611476358</v>
      </c>
      <c r="Q18" s="90">
        <v>51374775548</v>
      </c>
      <c r="R18" s="79">
        <v>51754418685</v>
      </c>
      <c r="S18" s="79"/>
      <c r="T18" s="91" t="s">
        <v>55</v>
      </c>
    </row>
    <row r="19" spans="1:20" s="8" customFormat="1" ht="18.600000000000001" customHeight="1" x14ac:dyDescent="0.2">
      <c r="A19" s="77" t="s">
        <v>57</v>
      </c>
      <c r="B19" s="63" t="s">
        <v>56</v>
      </c>
      <c r="C19" s="63" t="s">
        <v>56</v>
      </c>
      <c r="D19" s="80">
        <v>434400847</v>
      </c>
      <c r="E19" s="80">
        <v>765993774</v>
      </c>
      <c r="F19" s="80">
        <v>226804331</v>
      </c>
      <c r="G19" s="80">
        <v>1763653114</v>
      </c>
      <c r="H19" s="80">
        <v>-205374011</v>
      </c>
      <c r="I19" s="80">
        <v>-690108684</v>
      </c>
      <c r="J19" s="80">
        <v>1514006551</v>
      </c>
      <c r="K19" s="80">
        <v>2079664532</v>
      </c>
      <c r="L19" s="80">
        <v>194139568</v>
      </c>
      <c r="M19" s="80">
        <v>-2886383477</v>
      </c>
      <c r="N19" s="80">
        <v>5756478259</v>
      </c>
      <c r="O19" s="80">
        <v>2268395410</v>
      </c>
      <c r="P19" s="80">
        <v>7650123390</v>
      </c>
      <c r="Q19" s="79">
        <v>6763299190</v>
      </c>
      <c r="R19" s="79">
        <v>379643137</v>
      </c>
      <c r="S19" s="79"/>
      <c r="T19" s="11" t="s">
        <v>58</v>
      </c>
    </row>
    <row r="20" spans="1:20" s="8" customFormat="1" ht="18.600000000000001" customHeight="1" x14ac:dyDescent="0.2">
      <c r="A20" s="92" t="s">
        <v>59</v>
      </c>
      <c r="B20" s="93" t="s">
        <v>56</v>
      </c>
      <c r="C20" s="93" t="s">
        <v>56</v>
      </c>
      <c r="D20" s="94">
        <v>1.6876697788067849</v>
      </c>
      <c r="E20" s="94">
        <v>2.9265352158145266</v>
      </c>
      <c r="F20" s="94">
        <v>0.84188448252368842</v>
      </c>
      <c r="G20" s="94">
        <v>6.4919232655637638</v>
      </c>
      <c r="H20" s="94">
        <v>-0.70988667260317173</v>
      </c>
      <c r="I20" s="94">
        <v>-2.4024536836840933</v>
      </c>
      <c r="J20" s="94">
        <v>5.4004056930213391</v>
      </c>
      <c r="K20" s="94">
        <v>7.0380060319455167</v>
      </c>
      <c r="L20" s="94">
        <v>0.6138077933885594</v>
      </c>
      <c r="M20" s="94">
        <v>-9.0701565642197259</v>
      </c>
      <c r="N20" s="94">
        <v>19.893499134840965</v>
      </c>
      <c r="O20" s="94">
        <v>6.5384895658079198</v>
      </c>
      <c r="P20" s="94">
        <v>20.697628132344725</v>
      </c>
      <c r="Q20" s="93">
        <v>15.160446912192729</v>
      </c>
      <c r="R20" s="93">
        <v>0.73896797202606823</v>
      </c>
      <c r="S20" s="93"/>
      <c r="T20" s="12" t="s">
        <v>60</v>
      </c>
    </row>
    <row r="21" spans="1:20" s="8" customFormat="1" ht="18.600000000000001" customHeight="1" x14ac:dyDescent="0.2">
      <c r="A21" s="87" t="s">
        <v>72</v>
      </c>
      <c r="B21" s="88" t="s">
        <v>56</v>
      </c>
      <c r="C21" s="80">
        <v>15323454162</v>
      </c>
      <c r="D21" s="80">
        <v>15477179319</v>
      </c>
      <c r="E21" s="80">
        <v>15837290058</v>
      </c>
      <c r="F21" s="80">
        <v>16093288253</v>
      </c>
      <c r="G21" s="80">
        <v>17163798173</v>
      </c>
      <c r="H21" s="80">
        <v>16974506953</v>
      </c>
      <c r="I21" s="80">
        <v>16544282923</v>
      </c>
      <c r="J21" s="80">
        <v>17402659397</v>
      </c>
      <c r="K21" s="80">
        <v>17697435340</v>
      </c>
      <c r="L21" s="80">
        <v>19463594449</v>
      </c>
      <c r="M21" s="80">
        <v>18040718013</v>
      </c>
      <c r="N21" s="80">
        <v>19406527035</v>
      </c>
      <c r="O21" s="80">
        <v>21666437741</v>
      </c>
      <c r="P21" s="80">
        <v>23929145808</v>
      </c>
      <c r="Q21" s="80">
        <v>30220052884</v>
      </c>
      <c r="R21" s="80">
        <v>29939949505</v>
      </c>
      <c r="S21" s="80">
        <v>30536663321</v>
      </c>
      <c r="T21" s="95" t="s">
        <v>73</v>
      </c>
    </row>
    <row r="22" spans="1:20" s="8" customFormat="1" ht="18.600000000000001" customHeight="1" x14ac:dyDescent="0.2">
      <c r="A22" s="77" t="s">
        <v>57</v>
      </c>
      <c r="B22" s="63" t="s">
        <v>56</v>
      </c>
      <c r="C22" s="63" t="s">
        <v>56</v>
      </c>
      <c r="D22" s="80">
        <v>153725157</v>
      </c>
      <c r="E22" s="80">
        <v>360110739</v>
      </c>
      <c r="F22" s="80">
        <v>255998195</v>
      </c>
      <c r="G22" s="80">
        <v>1070509920</v>
      </c>
      <c r="H22" s="80">
        <v>-189291220</v>
      </c>
      <c r="I22" s="80">
        <v>-430224030</v>
      </c>
      <c r="J22" s="80">
        <v>858376474</v>
      </c>
      <c r="K22" s="80">
        <v>294775943</v>
      </c>
      <c r="L22" s="80">
        <v>1766159109</v>
      </c>
      <c r="M22" s="80">
        <v>-1422876436</v>
      </c>
      <c r="N22" s="80">
        <v>1365809022</v>
      </c>
      <c r="O22" s="80">
        <v>2259910706</v>
      </c>
      <c r="P22" s="80">
        <v>2262708067</v>
      </c>
      <c r="Q22" s="80">
        <v>6290907076</v>
      </c>
      <c r="R22" s="80">
        <v>-280103379</v>
      </c>
      <c r="S22" s="80">
        <v>596713816</v>
      </c>
      <c r="T22" s="96" t="s">
        <v>58</v>
      </c>
    </row>
    <row r="23" spans="1:20" s="8" customFormat="1" ht="18.600000000000001" customHeight="1" x14ac:dyDescent="0.2">
      <c r="A23" s="92" t="s">
        <v>59</v>
      </c>
      <c r="B23" s="93" t="s">
        <v>56</v>
      </c>
      <c r="C23" s="93" t="s">
        <v>56</v>
      </c>
      <c r="D23" s="97">
        <v>1.0032017283754251</v>
      </c>
      <c r="E23" s="97">
        <v>2.3267207259007656</v>
      </c>
      <c r="F23" s="97">
        <v>1.6164267628014168</v>
      </c>
      <c r="G23" s="97">
        <v>6.6519029745238223</v>
      </c>
      <c r="H23" s="97">
        <v>-1.1028515838514692</v>
      </c>
      <c r="I23" s="97">
        <v>-2.5345303471330816</v>
      </c>
      <c r="J23" s="97">
        <v>5.1883570777593384</v>
      </c>
      <c r="K23" s="97">
        <v>1.6938557278826916</v>
      </c>
      <c r="L23" s="97">
        <v>9.9797460765860322</v>
      </c>
      <c r="M23" s="97">
        <v>-7.3104504911892283</v>
      </c>
      <c r="N23" s="97">
        <v>7.570702125136088</v>
      </c>
      <c r="O23" s="97">
        <v>11.645106318736024</v>
      </c>
      <c r="P23" s="97">
        <v>10.443378344185371</v>
      </c>
      <c r="Q23" s="97">
        <v>26.289726873145725</v>
      </c>
      <c r="R23" s="97">
        <v>-0.92687918209534526</v>
      </c>
      <c r="S23" s="97">
        <v>1.993035478902021</v>
      </c>
      <c r="T23" s="98" t="s">
        <v>60</v>
      </c>
    </row>
    <row r="24" spans="1:20" s="8" customFormat="1" ht="18.600000000000001" customHeight="1" x14ac:dyDescent="0.2">
      <c r="A24" s="87" t="s">
        <v>80</v>
      </c>
      <c r="B24" s="80">
        <v>25857656856.254723</v>
      </c>
      <c r="C24" s="80">
        <v>25805959729.835243</v>
      </c>
      <c r="D24" s="80">
        <v>26501957887.191418</v>
      </c>
      <c r="E24" s="80">
        <v>27166544758.822109</v>
      </c>
      <c r="F24" s="80">
        <v>28063871705.785091</v>
      </c>
      <c r="G24" s="80">
        <v>28812138795.860825</v>
      </c>
      <c r="H24" s="80">
        <v>28380002993.415295</v>
      </c>
      <c r="I24" s="80">
        <v>28728494973.92009</v>
      </c>
      <c r="J24" s="80">
        <v>29458100220.223606</v>
      </c>
      <c r="K24" s="80">
        <v>33464920433.768211</v>
      </c>
      <c r="L24" s="80">
        <v>30620790543.129002</v>
      </c>
      <c r="M24" s="80">
        <v>30205599480.065121</v>
      </c>
      <c r="N24" s="80">
        <v>36777567547.647522</v>
      </c>
      <c r="O24" s="80">
        <v>37649774827.125496</v>
      </c>
      <c r="P24" s="80">
        <v>51012286586.673111</v>
      </c>
      <c r="Q24" s="79">
        <v>51217362326.744011</v>
      </c>
      <c r="R24" s="79">
        <v>52420282772.785812</v>
      </c>
      <c r="S24" s="79"/>
      <c r="T24" s="95" t="s">
        <v>81</v>
      </c>
    </row>
    <row r="25" spans="1:20" s="8" customFormat="1" ht="18.600000000000001" customHeight="1" x14ac:dyDescent="0.2">
      <c r="A25" s="77" t="s">
        <v>57</v>
      </c>
      <c r="B25" s="63" t="s">
        <v>56</v>
      </c>
      <c r="C25" s="80">
        <v>-51697126.41947937</v>
      </c>
      <c r="D25" s="80">
        <v>695998157.35617447</v>
      </c>
      <c r="E25" s="80">
        <v>664586871.63069153</v>
      </c>
      <c r="F25" s="80">
        <v>897326946.96298218</v>
      </c>
      <c r="G25" s="80">
        <v>748267090.07573318</v>
      </c>
      <c r="H25" s="80">
        <v>-432135802.44552994</v>
      </c>
      <c r="I25" s="80">
        <v>348491980.50479507</v>
      </c>
      <c r="J25" s="80">
        <v>729605246.30351639</v>
      </c>
      <c r="K25" s="80">
        <v>4006820213.5446053</v>
      </c>
      <c r="L25" s="80">
        <v>-2844129890.6392097</v>
      </c>
      <c r="M25" s="80">
        <v>-415191063.06388092</v>
      </c>
      <c r="N25" s="80">
        <v>6571968067.5824013</v>
      </c>
      <c r="O25" s="80">
        <v>872207279.47797394</v>
      </c>
      <c r="P25" s="80">
        <v>13362511759.547615</v>
      </c>
      <c r="Q25" s="79">
        <v>205075740.07089996</v>
      </c>
      <c r="R25" s="79">
        <v>1202920446.0418015</v>
      </c>
      <c r="S25" s="79"/>
      <c r="T25" s="96" t="s">
        <v>58</v>
      </c>
    </row>
    <row r="26" spans="1:20" s="8" customFormat="1" ht="18.600000000000001" customHeight="1" x14ac:dyDescent="0.2">
      <c r="A26" s="92" t="s">
        <v>59</v>
      </c>
      <c r="B26" s="93" t="s">
        <v>56</v>
      </c>
      <c r="C26" s="97">
        <v>-0.1999296638008185</v>
      </c>
      <c r="D26" s="97">
        <v>2.6970442666835006</v>
      </c>
      <c r="E26" s="97">
        <v>2.5076897128113353</v>
      </c>
      <c r="F26" s="97">
        <v>3.3030587987144839</v>
      </c>
      <c r="G26" s="97">
        <v>2.6663002807324165</v>
      </c>
      <c r="H26" s="97">
        <v>-1.4998393750192918</v>
      </c>
      <c r="I26" s="97">
        <v>1.2279490618293869</v>
      </c>
      <c r="J26" s="97">
        <v>2.5396570442198825</v>
      </c>
      <c r="K26" s="97">
        <v>13.601760410855817</v>
      </c>
      <c r="L26" s="97">
        <v>-8.4988395423444771</v>
      </c>
      <c r="M26" s="97">
        <v>-1.3559122925944367</v>
      </c>
      <c r="N26" s="97">
        <v>21.757449548120118</v>
      </c>
      <c r="O26" s="97">
        <v>2.3715741350973731</v>
      </c>
      <c r="P26" s="97">
        <v>35.49161135997111</v>
      </c>
      <c r="Q26" s="99">
        <v>0.40201244404612857</v>
      </c>
      <c r="R26" s="99">
        <v>2.3486575477427043</v>
      </c>
      <c r="S26" s="99"/>
      <c r="T26" s="98" t="s">
        <v>60</v>
      </c>
    </row>
    <row r="27" spans="1:20" s="8" customFormat="1" x14ac:dyDescent="0.25">
      <c r="A27" s="13" t="s">
        <v>71</v>
      </c>
      <c r="B27" s="13"/>
      <c r="L27" s="14" t="s">
        <v>82</v>
      </c>
      <c r="T27" s="10"/>
    </row>
    <row r="28" spans="1:20" s="8" customFormat="1" x14ac:dyDescent="0.25">
      <c r="A28" s="13" t="s">
        <v>61</v>
      </c>
      <c r="B28" s="9"/>
      <c r="L28" s="14" t="s">
        <v>64</v>
      </c>
      <c r="T28" s="10"/>
    </row>
    <row r="29" spans="1:20" s="8" customFormat="1" ht="14.25" x14ac:dyDescent="0.2">
      <c r="A29" s="127" t="s">
        <v>62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</row>
    <row r="30" spans="1:20" s="8" customFormat="1" x14ac:dyDescent="0.25">
      <c r="A30" s="9" t="s">
        <v>27</v>
      </c>
      <c r="B30" s="9"/>
      <c r="T30" s="10"/>
    </row>
    <row r="31" spans="1:20" s="8" customFormat="1" ht="18.600000000000001" customHeight="1" x14ac:dyDescent="0.2">
      <c r="A31" s="74" t="s">
        <v>28</v>
      </c>
      <c r="B31" s="100">
        <v>2009</v>
      </c>
      <c r="C31" s="100">
        <v>2010</v>
      </c>
      <c r="D31" s="100">
        <v>2011</v>
      </c>
      <c r="E31" s="100">
        <v>2012</v>
      </c>
      <c r="F31" s="100">
        <v>2013</v>
      </c>
      <c r="G31" s="100">
        <v>2014</v>
      </c>
      <c r="H31" s="100">
        <v>2015</v>
      </c>
      <c r="I31" s="100">
        <v>2016</v>
      </c>
      <c r="J31" s="100">
        <v>2017</v>
      </c>
      <c r="K31" s="100">
        <v>2018</v>
      </c>
      <c r="L31" s="100">
        <v>2019</v>
      </c>
      <c r="M31" s="100">
        <v>2020</v>
      </c>
      <c r="N31" s="100">
        <v>2021</v>
      </c>
      <c r="O31" s="100">
        <v>2022</v>
      </c>
      <c r="P31" s="100">
        <v>2023</v>
      </c>
      <c r="Q31" s="100">
        <v>2024</v>
      </c>
      <c r="R31" s="100">
        <v>2025</v>
      </c>
      <c r="S31" s="100">
        <v>2026</v>
      </c>
      <c r="T31" s="76" t="s">
        <v>29</v>
      </c>
    </row>
    <row r="32" spans="1:20" s="8" customFormat="1" ht="18.600000000000001" customHeight="1" x14ac:dyDescent="0.2">
      <c r="A32" s="77" t="s">
        <v>30</v>
      </c>
      <c r="B32" s="65" t="s">
        <v>56</v>
      </c>
      <c r="C32" s="65" t="s">
        <v>56</v>
      </c>
      <c r="D32" s="101">
        <v>-2.173890701259769</v>
      </c>
      <c r="E32" s="101">
        <v>0.8357745032458106</v>
      </c>
      <c r="F32" s="101">
        <v>0.59451756305883008</v>
      </c>
      <c r="G32" s="101">
        <v>6.3506353063455272</v>
      </c>
      <c r="H32" s="101">
        <v>-0.98137930880499291</v>
      </c>
      <c r="I32" s="101">
        <v>-2.1074728208408615</v>
      </c>
      <c r="J32" s="101">
        <v>0.43417305251388744</v>
      </c>
      <c r="K32" s="101">
        <v>12.446641526122161</v>
      </c>
      <c r="L32" s="101">
        <v>19.235319094481827</v>
      </c>
      <c r="M32" s="101">
        <v>-20.015752853924642</v>
      </c>
      <c r="N32" s="101">
        <v>20.455579091273908</v>
      </c>
      <c r="O32" s="101">
        <v>12.424561151433149</v>
      </c>
      <c r="P32" s="102">
        <v>-3.797910389469604E-2</v>
      </c>
      <c r="Q32" s="101">
        <v>24.238421429971297</v>
      </c>
      <c r="R32" s="101">
        <v>5.9115129838884748</v>
      </c>
      <c r="S32" s="101">
        <v>-0.25068974820942935</v>
      </c>
      <c r="T32" s="81" t="s">
        <v>32</v>
      </c>
    </row>
    <row r="33" spans="1:20" s="8" customFormat="1" ht="18.600000000000001" customHeight="1" x14ac:dyDescent="0.2">
      <c r="A33" s="77" t="s">
        <v>33</v>
      </c>
      <c r="B33" s="65" t="s">
        <v>56</v>
      </c>
      <c r="C33" s="65" t="s">
        <v>56</v>
      </c>
      <c r="D33" s="101">
        <v>-0.99646373244862751</v>
      </c>
      <c r="E33" s="101">
        <v>0.84448974807187072</v>
      </c>
      <c r="F33" s="101">
        <v>3.1656804416950615</v>
      </c>
      <c r="G33" s="101">
        <v>8.1210729628854867</v>
      </c>
      <c r="H33" s="101">
        <v>-2.2315373819056812</v>
      </c>
      <c r="I33" s="101">
        <v>-4.4052530957771143</v>
      </c>
      <c r="J33" s="101">
        <v>2.7246215178561344</v>
      </c>
      <c r="K33" s="101">
        <v>15.114894044380542</v>
      </c>
      <c r="L33" s="101">
        <v>11.887780230721685</v>
      </c>
      <c r="M33" s="101">
        <v>-9.141964619314205</v>
      </c>
      <c r="N33" s="101">
        <v>9.5768448840620515</v>
      </c>
      <c r="O33" s="101">
        <v>6.1273974909709779</v>
      </c>
      <c r="P33" s="101">
        <v>6.0162700259960991</v>
      </c>
      <c r="Q33" s="101">
        <v>33.060283655672485</v>
      </c>
      <c r="R33" s="101">
        <v>-2.7669740929340469</v>
      </c>
      <c r="S33" s="101">
        <v>1.6482322881320461</v>
      </c>
      <c r="T33" s="81" t="s">
        <v>34</v>
      </c>
    </row>
    <row r="34" spans="1:20" s="8" customFormat="1" ht="18.600000000000001" customHeight="1" x14ac:dyDescent="0.2">
      <c r="A34" s="77" t="s">
        <v>35</v>
      </c>
      <c r="B34" s="65" t="s">
        <v>56</v>
      </c>
      <c r="C34" s="65" t="s">
        <v>56</v>
      </c>
      <c r="D34" s="101">
        <v>1.2534470747396305</v>
      </c>
      <c r="E34" s="101">
        <v>2.5750462294458853</v>
      </c>
      <c r="F34" s="101">
        <v>1.3021431706453896</v>
      </c>
      <c r="G34" s="101">
        <v>5.7803747130917609</v>
      </c>
      <c r="H34" s="101">
        <v>1.0919162091051062</v>
      </c>
      <c r="I34" s="101">
        <v>-3.7579472512638024</v>
      </c>
      <c r="J34" s="101">
        <v>2.8591078321838213</v>
      </c>
      <c r="K34" s="101">
        <v>-25.197603756078252</v>
      </c>
      <c r="L34" s="101">
        <v>44.057944656188205</v>
      </c>
      <c r="M34" s="101">
        <v>-8.1782506773272843</v>
      </c>
      <c r="N34" s="101">
        <v>16.618831516115769</v>
      </c>
      <c r="O34" s="101">
        <v>10.61658591963373</v>
      </c>
      <c r="P34" s="101">
        <v>-2.5325881073500254</v>
      </c>
      <c r="Q34" s="101">
        <v>44.898321498249835</v>
      </c>
      <c r="R34" s="101">
        <v>-0.45673039800287507</v>
      </c>
      <c r="S34" s="101">
        <v>2.1227813724383164</v>
      </c>
      <c r="T34" s="81" t="s">
        <v>36</v>
      </c>
    </row>
    <row r="35" spans="1:20" s="8" customFormat="1" ht="18.600000000000001" customHeight="1" x14ac:dyDescent="0.2">
      <c r="A35" s="77" t="s">
        <v>37</v>
      </c>
      <c r="B35" s="65" t="s">
        <v>56</v>
      </c>
      <c r="C35" s="65" t="s">
        <v>56</v>
      </c>
      <c r="D35" s="101">
        <v>1.4910356647933358</v>
      </c>
      <c r="E35" s="101">
        <v>3.2872373800764376</v>
      </c>
      <c r="F35" s="101">
        <v>0.42848473320973673</v>
      </c>
      <c r="G35" s="101">
        <v>6.4747373890118141</v>
      </c>
      <c r="H35" s="101">
        <v>0.65004823647512144</v>
      </c>
      <c r="I35" s="101">
        <v>-2.1945419368503907</v>
      </c>
      <c r="J35" s="101">
        <v>3.5640909813026083</v>
      </c>
      <c r="K35" s="101">
        <v>-22.568007535765545</v>
      </c>
      <c r="L35" s="101">
        <v>34.917287487421646</v>
      </c>
      <c r="M35" s="101">
        <v>0.11714883195901868</v>
      </c>
      <c r="N35" s="101">
        <v>3.754548948356109</v>
      </c>
      <c r="O35" s="101">
        <v>15.86962534025462</v>
      </c>
      <c r="P35" s="101">
        <v>4.0807468887887612</v>
      </c>
      <c r="Q35" s="101">
        <v>28.326807261938004</v>
      </c>
      <c r="R35" s="101">
        <v>2.15129008434999</v>
      </c>
      <c r="S35" s="101">
        <v>3.2789864083083584</v>
      </c>
      <c r="T35" s="81" t="s">
        <v>38</v>
      </c>
    </row>
    <row r="36" spans="1:20" s="8" customFormat="1" ht="18.600000000000001" customHeight="1" x14ac:dyDescent="0.2">
      <c r="A36" s="77" t="s">
        <v>39</v>
      </c>
      <c r="B36" s="65" t="s">
        <v>56</v>
      </c>
      <c r="C36" s="65" t="s">
        <v>56</v>
      </c>
      <c r="D36" s="101">
        <v>1.7630949467720081</v>
      </c>
      <c r="E36" s="101">
        <v>4.235186260242938</v>
      </c>
      <c r="F36" s="101">
        <v>1.8221763985216581</v>
      </c>
      <c r="G36" s="101">
        <v>6.2274451902501031</v>
      </c>
      <c r="H36" s="101">
        <v>-0.99163027091580902</v>
      </c>
      <c r="I36" s="101">
        <v>-1.8405134094748383</v>
      </c>
      <c r="J36" s="101">
        <v>7.0727489140813988</v>
      </c>
      <c r="K36" s="101">
        <v>3.7324364236598191</v>
      </c>
      <c r="L36" s="101">
        <v>-1.4652563065850421</v>
      </c>
      <c r="M36" s="101">
        <v>-1.0345494817371914</v>
      </c>
      <c r="N36" s="101">
        <v>-2.1385160821052014</v>
      </c>
      <c r="O36" s="101">
        <v>18.100282150296589</v>
      </c>
      <c r="P36" s="101">
        <v>2.2674414860024603</v>
      </c>
      <c r="Q36" s="101">
        <v>39.651331755776141</v>
      </c>
      <c r="R36" s="101">
        <v>-5.2119583122977753</v>
      </c>
      <c r="S36" s="101">
        <v>1.8917588319981533</v>
      </c>
      <c r="T36" s="81" t="s">
        <v>40</v>
      </c>
    </row>
    <row r="37" spans="1:20" s="8" customFormat="1" ht="18.600000000000001" customHeight="1" x14ac:dyDescent="0.2">
      <c r="A37" s="77" t="s">
        <v>41</v>
      </c>
      <c r="B37" s="65" t="s">
        <v>56</v>
      </c>
      <c r="C37" s="65" t="s">
        <v>56</v>
      </c>
      <c r="D37" s="101">
        <v>1.5903863748899818</v>
      </c>
      <c r="E37" s="101">
        <v>2.8154627581091876</v>
      </c>
      <c r="F37" s="101">
        <v>2.5148063214651133</v>
      </c>
      <c r="G37" s="101">
        <v>5.8714405633898421</v>
      </c>
      <c r="H37" s="101">
        <v>-2.0422996083075358</v>
      </c>
      <c r="I37" s="101">
        <v>-0.2226905739465968</v>
      </c>
      <c r="J37" s="101">
        <v>10.923517517142656</v>
      </c>
      <c r="K37" s="101">
        <v>10.167505815233211</v>
      </c>
      <c r="L37" s="101">
        <v>-10.585677954876347</v>
      </c>
      <c r="M37" s="101">
        <v>-2.9334921430515091</v>
      </c>
      <c r="N37" s="101">
        <v>3.1282400834594744</v>
      </c>
      <c r="O37" s="101">
        <v>11.937166826448532</v>
      </c>
      <c r="P37" s="101">
        <v>11.31210941757438</v>
      </c>
      <c r="Q37" s="101">
        <v>28.09277659375433</v>
      </c>
      <c r="R37" s="101">
        <v>-2.4922537075106002</v>
      </c>
      <c r="S37" s="101">
        <v>6.4583810889650097</v>
      </c>
      <c r="T37" s="81" t="s">
        <v>42</v>
      </c>
    </row>
    <row r="38" spans="1:20" s="8" customFormat="1" ht="18.600000000000001" customHeight="1" x14ac:dyDescent="0.2">
      <c r="A38" s="77" t="s">
        <v>43</v>
      </c>
      <c r="B38" s="65" t="s">
        <v>56</v>
      </c>
      <c r="C38" s="101">
        <v>-2.9233421287641801</v>
      </c>
      <c r="D38" s="101">
        <v>4.2864951156457103</v>
      </c>
      <c r="E38" s="101">
        <v>1.5152026538892565</v>
      </c>
      <c r="F38" s="101">
        <v>1.3673124421902023</v>
      </c>
      <c r="G38" s="101">
        <v>7.9258125699760189</v>
      </c>
      <c r="H38" s="101">
        <v>-3.0004468874351358</v>
      </c>
      <c r="I38" s="101">
        <v>-3.7115601492089172</v>
      </c>
      <c r="J38" s="101">
        <v>7.4736792703816084</v>
      </c>
      <c r="K38" s="101">
        <v>16.263405967918271</v>
      </c>
      <c r="L38" s="101">
        <v>-2.5398878969908552</v>
      </c>
      <c r="M38" s="101">
        <v>-8.2160017202338</v>
      </c>
      <c r="N38" s="101">
        <v>3.9197878562453772</v>
      </c>
      <c r="O38" s="101">
        <v>6.8386700813248531</v>
      </c>
      <c r="P38" s="101">
        <v>57.483496713533533</v>
      </c>
      <c r="Q38" s="65">
        <v>-2.548206338401183</v>
      </c>
      <c r="R38" s="65">
        <v>-2.9190687619054878</v>
      </c>
      <c r="S38" s="65">
        <v>-1.6947067512861389</v>
      </c>
      <c r="T38" s="81" t="s">
        <v>44</v>
      </c>
    </row>
    <row r="39" spans="1:20" s="8" customFormat="1" ht="18.600000000000001" customHeight="1" x14ac:dyDescent="0.2">
      <c r="A39" s="77" t="s">
        <v>45</v>
      </c>
      <c r="B39" s="65" t="s">
        <v>56</v>
      </c>
      <c r="C39" s="101">
        <v>-0.25014399388213365</v>
      </c>
      <c r="D39" s="101">
        <v>4.9048646815708459</v>
      </c>
      <c r="E39" s="101">
        <v>3.2413612810362271</v>
      </c>
      <c r="F39" s="101">
        <v>-1.8247829671470899</v>
      </c>
      <c r="G39" s="101">
        <v>7.9215963891840238</v>
      </c>
      <c r="H39" s="101">
        <v>-0.29670135293200073</v>
      </c>
      <c r="I39" s="101">
        <v>-0.7796534157998396</v>
      </c>
      <c r="J39" s="101">
        <v>3.8699746274312941</v>
      </c>
      <c r="K39" s="101">
        <v>14.624203629405558</v>
      </c>
      <c r="L39" s="101">
        <v>2.4489590539061417</v>
      </c>
      <c r="M39" s="101">
        <v>-15.87296727772862</v>
      </c>
      <c r="N39" s="101">
        <v>13.936904678520145</v>
      </c>
      <c r="O39" s="101">
        <v>1.8402820101541491</v>
      </c>
      <c r="P39" s="101">
        <v>37.755024585420472</v>
      </c>
      <c r="Q39" s="65">
        <v>9.5004398910410774</v>
      </c>
      <c r="R39" s="65">
        <v>1.7259807454231151</v>
      </c>
      <c r="S39" s="65"/>
      <c r="T39" s="81" t="s">
        <v>46</v>
      </c>
    </row>
    <row r="40" spans="1:20" s="8" customFormat="1" ht="18.600000000000001" customHeight="1" x14ac:dyDescent="0.2">
      <c r="A40" s="77" t="s">
        <v>47</v>
      </c>
      <c r="B40" s="65" t="s">
        <v>56</v>
      </c>
      <c r="C40" s="101">
        <v>2.8815755478778136</v>
      </c>
      <c r="D40" s="101">
        <v>2.9936492266449477</v>
      </c>
      <c r="E40" s="101">
        <v>3.5273378236967905</v>
      </c>
      <c r="F40" s="101">
        <v>-2.5194199753618141</v>
      </c>
      <c r="G40" s="101">
        <v>9.815375104928945</v>
      </c>
      <c r="H40" s="101">
        <v>-2.6463114063393616</v>
      </c>
      <c r="I40" s="101">
        <v>-2.2478626527767842</v>
      </c>
      <c r="J40" s="101">
        <v>7.4804352421322369</v>
      </c>
      <c r="K40" s="101">
        <v>10.618733303569433</v>
      </c>
      <c r="L40" s="101">
        <v>-6.5685880099628138</v>
      </c>
      <c r="M40" s="101">
        <v>-20.737680017064307</v>
      </c>
      <c r="N40" s="101">
        <v>47.020741747440375</v>
      </c>
      <c r="O40" s="101">
        <v>5.3611763764836828</v>
      </c>
      <c r="P40" s="101">
        <v>30.278832109739962</v>
      </c>
      <c r="Q40" s="65">
        <v>5.0834041410038724</v>
      </c>
      <c r="R40" s="65">
        <v>5.7563175347444151</v>
      </c>
      <c r="S40" s="65"/>
      <c r="T40" s="81" t="s">
        <v>48</v>
      </c>
    </row>
    <row r="41" spans="1:20" s="8" customFormat="1" ht="18.600000000000001" customHeight="1" x14ac:dyDescent="0.2">
      <c r="A41" s="77" t="s">
        <v>49</v>
      </c>
      <c r="B41" s="65" t="s">
        <v>56</v>
      </c>
      <c r="C41" s="64">
        <v>0.48240653422240559</v>
      </c>
      <c r="D41" s="64">
        <v>2.5720290949491371</v>
      </c>
      <c r="E41" s="64">
        <v>3.8482491904463312</v>
      </c>
      <c r="F41" s="64">
        <v>0.42687878668123758</v>
      </c>
      <c r="G41" s="101">
        <v>6.8673868526127109</v>
      </c>
      <c r="H41" s="101">
        <v>-2.052770639178807E-2</v>
      </c>
      <c r="I41" s="101">
        <v>-1.4194728724156729</v>
      </c>
      <c r="J41" s="101">
        <v>-7.2028021245372802</v>
      </c>
      <c r="K41" s="101">
        <v>21.428095637478727</v>
      </c>
      <c r="L41" s="101">
        <v>-11.782775015773604</v>
      </c>
      <c r="M41" s="101">
        <v>-31.69003850765877</v>
      </c>
      <c r="N41" s="101">
        <v>87.544267066108787</v>
      </c>
      <c r="O41" s="101">
        <v>2.3252104834030973</v>
      </c>
      <c r="P41" s="101">
        <v>34.502070878151372</v>
      </c>
      <c r="Q41" s="65">
        <v>5.9150945775775456</v>
      </c>
      <c r="R41" s="65">
        <v>5.9826118001916422</v>
      </c>
      <c r="S41" s="65"/>
      <c r="T41" s="81" t="s">
        <v>50</v>
      </c>
    </row>
    <row r="42" spans="1:20" s="8" customFormat="1" ht="18.600000000000001" customHeight="1" x14ac:dyDescent="0.2">
      <c r="A42" s="77" t="s">
        <v>51</v>
      </c>
      <c r="B42" s="65" t="s">
        <v>56</v>
      </c>
      <c r="C42" s="64">
        <v>-2.8849372220568013</v>
      </c>
      <c r="D42" s="64">
        <v>0.13969102841936504</v>
      </c>
      <c r="E42" s="64">
        <v>6.9964123859616816</v>
      </c>
      <c r="F42" s="64">
        <v>-0.65406839810805895</v>
      </c>
      <c r="G42" s="101">
        <v>5.4674283583904533</v>
      </c>
      <c r="H42" s="101">
        <v>0.48313951316525672</v>
      </c>
      <c r="I42" s="101">
        <v>-2.8129125193609403</v>
      </c>
      <c r="J42" s="101">
        <v>10.765136014850418</v>
      </c>
      <c r="K42" s="101">
        <v>15.296456689975644</v>
      </c>
      <c r="L42" s="101">
        <v>-20.706270071937222</v>
      </c>
      <c r="M42" s="101">
        <v>-13.023809283092689</v>
      </c>
      <c r="N42" s="101">
        <v>64.837251505863165</v>
      </c>
      <c r="O42" s="101">
        <v>-6.8639078788926309</v>
      </c>
      <c r="P42" s="101">
        <v>42.965666437240401</v>
      </c>
      <c r="Q42" s="65">
        <v>-2.9534496302070865</v>
      </c>
      <c r="R42" s="65">
        <v>2.3461589966847693</v>
      </c>
      <c r="S42" s="65"/>
      <c r="T42" s="81" t="s">
        <v>52</v>
      </c>
    </row>
    <row r="43" spans="1:20" s="8" customFormat="1" ht="18.600000000000001" customHeight="1" x14ac:dyDescent="0.2">
      <c r="A43" s="92" t="s">
        <v>53</v>
      </c>
      <c r="B43" s="99" t="s">
        <v>56</v>
      </c>
      <c r="C43" s="103">
        <v>-2.6772587908506114</v>
      </c>
      <c r="D43" s="103">
        <v>3.0179686866172561</v>
      </c>
      <c r="E43" s="103">
        <v>1.431170496448289</v>
      </c>
      <c r="F43" s="103">
        <v>3.2722694829496248</v>
      </c>
      <c r="G43" s="94">
        <v>1.4936412846341289</v>
      </c>
      <c r="H43" s="94">
        <v>1.904847921131201</v>
      </c>
      <c r="I43" s="94">
        <v>-3.7056968379651409</v>
      </c>
      <c r="J43" s="94">
        <v>13.592454738412641</v>
      </c>
      <c r="K43" s="94">
        <v>12.53129309896082</v>
      </c>
      <c r="L43" s="94">
        <v>-18.201752030447587</v>
      </c>
      <c r="M43" s="94">
        <v>22.604907448422846</v>
      </c>
      <c r="N43" s="94">
        <v>13.716088096881249</v>
      </c>
      <c r="O43" s="94">
        <v>-1.1416672443629916</v>
      </c>
      <c r="P43" s="94">
        <v>31.233987724742285</v>
      </c>
      <c r="Q43" s="93">
        <v>-4.4528075907030642</v>
      </c>
      <c r="R43" s="93">
        <v>-0.46900468743235069</v>
      </c>
      <c r="S43" s="93"/>
      <c r="T43" s="86" t="s">
        <v>54</v>
      </c>
    </row>
    <row r="44" spans="1:20" s="8" customFormat="1" ht="14.25" x14ac:dyDescent="0.2">
      <c r="A44" s="9"/>
      <c r="B44" s="9"/>
      <c r="T44" s="104"/>
    </row>
    <row r="45" spans="1:20" s="8" customFormat="1" ht="14.25" x14ac:dyDescent="0.2">
      <c r="A45" s="127" t="s">
        <v>63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</row>
    <row r="46" spans="1:20" s="8" customFormat="1" ht="14.25" x14ac:dyDescent="0.2">
      <c r="A46" s="9"/>
      <c r="B46" s="9"/>
    </row>
    <row r="47" spans="1:20" s="8" customFormat="1" ht="18.600000000000001" customHeight="1" x14ac:dyDescent="0.2">
      <c r="A47" s="74" t="s">
        <v>28</v>
      </c>
      <c r="B47" s="100">
        <v>2009</v>
      </c>
      <c r="C47" s="100">
        <v>2010</v>
      </c>
      <c r="D47" s="100">
        <v>2011</v>
      </c>
      <c r="E47" s="100">
        <v>2012</v>
      </c>
      <c r="F47" s="100">
        <v>2013</v>
      </c>
      <c r="G47" s="100">
        <v>2014</v>
      </c>
      <c r="H47" s="100">
        <v>2015</v>
      </c>
      <c r="I47" s="100">
        <v>2016</v>
      </c>
      <c r="J47" s="100">
        <v>2017</v>
      </c>
      <c r="K47" s="100">
        <v>2018</v>
      </c>
      <c r="L47" s="100">
        <v>2019</v>
      </c>
      <c r="M47" s="100">
        <v>2020</v>
      </c>
      <c r="N47" s="100">
        <v>2021</v>
      </c>
      <c r="O47" s="100">
        <v>2022</v>
      </c>
      <c r="P47" s="100">
        <v>2023</v>
      </c>
      <c r="Q47" s="100">
        <v>2024</v>
      </c>
      <c r="R47" s="100">
        <v>2025</v>
      </c>
      <c r="S47" s="100">
        <v>2026</v>
      </c>
      <c r="T47" s="76" t="s">
        <v>29</v>
      </c>
    </row>
    <row r="48" spans="1:20" s="8" customFormat="1" ht="18.600000000000001" customHeight="1" x14ac:dyDescent="0.2">
      <c r="A48" s="77" t="s">
        <v>30</v>
      </c>
      <c r="B48" s="63" t="s">
        <v>56</v>
      </c>
      <c r="C48" s="63" t="s">
        <v>56</v>
      </c>
      <c r="D48" s="80">
        <v>-48553488.280677319</v>
      </c>
      <c r="E48" s="80">
        <v>18261087.244311333</v>
      </c>
      <c r="F48" s="80">
        <v>13098357.527884483</v>
      </c>
      <c r="G48" s="80">
        <v>140748455.33954859</v>
      </c>
      <c r="H48" s="80">
        <v>-23131481.536754131</v>
      </c>
      <c r="I48" s="80">
        <v>-49186441.898532391</v>
      </c>
      <c r="J48" s="80">
        <v>9919638.1475262642</v>
      </c>
      <c r="K48" s="80">
        <v>285605558.09728289</v>
      </c>
      <c r="L48" s="80">
        <v>496318378.40473175</v>
      </c>
      <c r="M48" s="80">
        <v>-615797342.23159838</v>
      </c>
      <c r="N48" s="80">
        <v>503363963.23618031</v>
      </c>
      <c r="O48" s="80">
        <v>368280156.8091464</v>
      </c>
      <c r="P48" s="80">
        <v>-1265619.5534067154</v>
      </c>
      <c r="Q48" s="80">
        <v>807416875.47676182</v>
      </c>
      <c r="R48" s="80">
        <v>244651601.13647461</v>
      </c>
      <c r="S48" s="80">
        <v>-10988265.917160034</v>
      </c>
      <c r="T48" s="81" t="s">
        <v>32</v>
      </c>
    </row>
    <row r="49" spans="1:20" s="8" customFormat="1" ht="18.600000000000001" customHeight="1" x14ac:dyDescent="0.2">
      <c r="A49" s="77" t="s">
        <v>33</v>
      </c>
      <c r="B49" s="63" t="s">
        <v>56</v>
      </c>
      <c r="C49" s="63" t="s">
        <v>56</v>
      </c>
      <c r="D49" s="80">
        <v>-21435575.230879784</v>
      </c>
      <c r="E49" s="80">
        <v>17985343.417082787</v>
      </c>
      <c r="F49" s="80">
        <v>67989774.226438999</v>
      </c>
      <c r="G49" s="80">
        <v>179938951.4048295</v>
      </c>
      <c r="H49" s="80">
        <v>-53459671.548686028</v>
      </c>
      <c r="I49" s="80">
        <v>-103179108.45482111</v>
      </c>
      <c r="J49" s="80">
        <v>61004393.775452137</v>
      </c>
      <c r="K49" s="80">
        <v>347643881.69083834</v>
      </c>
      <c r="L49" s="80">
        <v>314747123.07425547</v>
      </c>
      <c r="M49" s="80">
        <v>-270821535.11462831</v>
      </c>
      <c r="N49" s="80">
        <v>257768268.56875229</v>
      </c>
      <c r="O49" s="80">
        <v>180718181.14500523</v>
      </c>
      <c r="P49" s="80">
        <v>188313140.95162344</v>
      </c>
      <c r="Q49" s="80">
        <v>1097065108.3638482</v>
      </c>
      <c r="R49" s="80">
        <v>-122174160.93729925</v>
      </c>
      <c r="S49" s="80">
        <v>70763041.457951069</v>
      </c>
      <c r="T49" s="81" t="s">
        <v>34</v>
      </c>
    </row>
    <row r="50" spans="1:20" s="8" customFormat="1" ht="18.600000000000001" customHeight="1" x14ac:dyDescent="0.2">
      <c r="A50" s="77" t="s">
        <v>35</v>
      </c>
      <c r="B50" s="63" t="s">
        <v>56</v>
      </c>
      <c r="C50" s="63" t="s">
        <v>56</v>
      </c>
      <c r="D50" s="80">
        <v>25869425.977487564</v>
      </c>
      <c r="E50" s="80">
        <v>53811566.954882383</v>
      </c>
      <c r="F50" s="80">
        <v>27912007.119283676</v>
      </c>
      <c r="G50" s="80">
        <v>125518273.13750219</v>
      </c>
      <c r="H50" s="80">
        <v>25081030.555223942</v>
      </c>
      <c r="I50" s="80">
        <v>-87261600.200396061</v>
      </c>
      <c r="J50" s="80">
        <v>63895151.723138809</v>
      </c>
      <c r="K50" s="80">
        <v>-579214420.42845011</v>
      </c>
      <c r="L50" s="80">
        <v>757564939.42506027</v>
      </c>
      <c r="M50" s="80">
        <v>-202578460.54735613</v>
      </c>
      <c r="N50" s="80">
        <v>377988768.51276731</v>
      </c>
      <c r="O50" s="80">
        <v>281599562.02948809</v>
      </c>
      <c r="P50" s="80">
        <v>-74307373.287937164</v>
      </c>
      <c r="Q50" s="80">
        <v>1283975940.8298459</v>
      </c>
      <c r="R50" s="80">
        <v>-18925617.242431164</v>
      </c>
      <c r="S50" s="80">
        <v>87560312.867875576</v>
      </c>
      <c r="T50" s="81" t="s">
        <v>36</v>
      </c>
    </row>
    <row r="51" spans="1:20" s="8" customFormat="1" ht="18.600000000000001" customHeight="1" x14ac:dyDescent="0.2">
      <c r="A51" s="77" t="s">
        <v>37</v>
      </c>
      <c r="B51" s="63" t="s">
        <v>56</v>
      </c>
      <c r="C51" s="63" t="s">
        <v>56</v>
      </c>
      <c r="D51" s="80">
        <v>31971945.402547359</v>
      </c>
      <c r="E51" s="80">
        <v>71538492.143464088</v>
      </c>
      <c r="F51" s="80">
        <v>9631429.0454754829</v>
      </c>
      <c r="G51" s="80">
        <v>146161989.32740068</v>
      </c>
      <c r="H51" s="80">
        <v>15624439.57898283</v>
      </c>
      <c r="I51" s="80">
        <v>-53090490.320966721</v>
      </c>
      <c r="J51" s="80">
        <v>84330509.669837952</v>
      </c>
      <c r="K51" s="80">
        <v>-553016843.46000004</v>
      </c>
      <c r="L51" s="80">
        <v>662530802</v>
      </c>
      <c r="M51" s="80">
        <v>2998963.2187027931</v>
      </c>
      <c r="N51" s="80">
        <v>96227548.162053108</v>
      </c>
      <c r="O51" s="80">
        <v>422002933.75687695</v>
      </c>
      <c r="P51" s="80">
        <v>125735541.72641468</v>
      </c>
      <c r="Q51" s="80">
        <v>908419455.24835205</v>
      </c>
      <c r="R51" s="80">
        <v>88532996.554293156</v>
      </c>
      <c r="S51" s="80">
        <v>137844569.2783947</v>
      </c>
      <c r="T51" s="81" t="s">
        <v>38</v>
      </c>
    </row>
    <row r="52" spans="1:20" s="8" customFormat="1" ht="18.600000000000001" customHeight="1" x14ac:dyDescent="0.2">
      <c r="A52" s="77" t="s">
        <v>39</v>
      </c>
      <c r="B52" s="63" t="s">
        <v>56</v>
      </c>
      <c r="C52" s="63" t="s">
        <v>56</v>
      </c>
      <c r="D52" s="80">
        <v>39061016.766255379</v>
      </c>
      <c r="E52" s="80">
        <v>95484013.390241623</v>
      </c>
      <c r="F52" s="80">
        <v>42821602.326506138</v>
      </c>
      <c r="G52" s="80">
        <v>149013215.48986912</v>
      </c>
      <c r="H52" s="80">
        <v>-25205852.168925762</v>
      </c>
      <c r="I52" s="80">
        <v>-46319355.139230251</v>
      </c>
      <c r="J52" s="80">
        <v>174720569.83953285</v>
      </c>
      <c r="K52" s="80">
        <v>98725005.880000114</v>
      </c>
      <c r="L52" s="80">
        <v>-40203413.357095718</v>
      </c>
      <c r="M52" s="80">
        <v>-27969840.296692848</v>
      </c>
      <c r="N52" s="80">
        <v>-57218286.210187912</v>
      </c>
      <c r="O52" s="80">
        <v>473935746.86017132</v>
      </c>
      <c r="P52" s="80">
        <v>70116647.937173843</v>
      </c>
      <c r="Q52" s="80">
        <v>1253950019.6493492</v>
      </c>
      <c r="R52" s="80">
        <v>-230180465.05094433</v>
      </c>
      <c r="S52" s="80">
        <v>79193010.142586708</v>
      </c>
      <c r="T52" s="81" t="s">
        <v>40</v>
      </c>
    </row>
    <row r="53" spans="1:20" s="8" customFormat="1" ht="18.600000000000001" customHeight="1" x14ac:dyDescent="0.2">
      <c r="A53" s="77" t="s">
        <v>41</v>
      </c>
      <c r="B53" s="63" t="s">
        <v>56</v>
      </c>
      <c r="C53" s="63" t="s">
        <v>56</v>
      </c>
      <c r="D53" s="80">
        <v>39363650.733263016</v>
      </c>
      <c r="E53" s="80">
        <v>70793783.347854614</v>
      </c>
      <c r="F53" s="80">
        <v>65014213.533377647</v>
      </c>
      <c r="G53" s="80">
        <v>155609115.58085346</v>
      </c>
      <c r="H53" s="80">
        <v>-57304488.713718414</v>
      </c>
      <c r="I53" s="80">
        <v>-6120819.9405179024</v>
      </c>
      <c r="J53" s="80">
        <v>299572585.27499914</v>
      </c>
      <c r="K53" s="80">
        <v>309298362.30360699</v>
      </c>
      <c r="L53" s="80">
        <v>-354760603.96004772</v>
      </c>
      <c r="M53" s="80">
        <v>-91137925.955248356</v>
      </c>
      <c r="N53" s="80">
        <v>90989918.92360878</v>
      </c>
      <c r="O53" s="80">
        <v>358073409.3085351</v>
      </c>
      <c r="P53" s="80">
        <v>379829520.93343687</v>
      </c>
      <c r="Q53" s="80">
        <v>1049982829.1990681</v>
      </c>
      <c r="R53" s="80">
        <v>-119317576.00382423</v>
      </c>
      <c r="S53" s="80">
        <v>301491420.22455978</v>
      </c>
      <c r="T53" s="81" t="s">
        <v>42</v>
      </c>
    </row>
    <row r="54" spans="1:20" s="8" customFormat="1" ht="18.600000000000001" customHeight="1" x14ac:dyDescent="0.2">
      <c r="A54" s="77" t="s">
        <v>43</v>
      </c>
      <c r="B54" s="63" t="s">
        <v>56</v>
      </c>
      <c r="C54" s="80">
        <v>-61434634.510888338</v>
      </c>
      <c r="D54" s="80">
        <v>87448181.550692797</v>
      </c>
      <c r="E54" s="80">
        <v>32236452.5451684</v>
      </c>
      <c r="F54" s="80">
        <v>29530810.945884228</v>
      </c>
      <c r="G54" s="80">
        <v>173519919.52146244</v>
      </c>
      <c r="H54" s="80">
        <v>-70895196.452814579</v>
      </c>
      <c r="I54" s="80">
        <v>-85066213.807290554</v>
      </c>
      <c r="J54" s="80">
        <v>164933625.87466621</v>
      </c>
      <c r="K54" s="80">
        <v>385734398.95770121</v>
      </c>
      <c r="L54" s="80">
        <v>-70038116.320418835</v>
      </c>
      <c r="M54" s="82">
        <v>-192658373.45451641</v>
      </c>
      <c r="N54" s="80">
        <v>96688840.179428101</v>
      </c>
      <c r="O54" s="80">
        <v>175300716.68885517</v>
      </c>
      <c r="P54" s="80">
        <v>1574286208.287055</v>
      </c>
      <c r="Q54" s="82">
        <v>-109903153.30573845</v>
      </c>
      <c r="R54" s="82">
        <v>-122690157.50379133</v>
      </c>
      <c r="S54" s="82">
        <v>-69150271.847556114</v>
      </c>
      <c r="T54" s="81" t="s">
        <v>44</v>
      </c>
    </row>
    <row r="55" spans="1:20" s="8" customFormat="1" ht="18.600000000000001" customHeight="1" x14ac:dyDescent="0.2">
      <c r="A55" s="77" t="s">
        <v>45</v>
      </c>
      <c r="B55" s="63" t="s">
        <v>56</v>
      </c>
      <c r="C55" s="80">
        <v>-4924964.8624703884</v>
      </c>
      <c r="D55" s="80">
        <v>96327960.303369045</v>
      </c>
      <c r="E55" s="80">
        <v>66780305.58827281</v>
      </c>
      <c r="F55" s="80">
        <v>-38813776.682324886</v>
      </c>
      <c r="G55" s="80">
        <v>165420475.67858148</v>
      </c>
      <c r="H55" s="80">
        <v>-6686586.1098451614</v>
      </c>
      <c r="I55" s="80">
        <v>-17518464.125065327</v>
      </c>
      <c r="J55" s="80">
        <v>86278641.754880905</v>
      </c>
      <c r="K55" s="80">
        <v>338654954</v>
      </c>
      <c r="L55" s="80">
        <v>65004446.194171906</v>
      </c>
      <c r="M55" s="82">
        <v>-73041268.634871483</v>
      </c>
      <c r="N55" s="80">
        <v>318838670.51911402</v>
      </c>
      <c r="O55" s="80">
        <v>47968203.909892559</v>
      </c>
      <c r="P55" s="80">
        <v>1002220835.8765163</v>
      </c>
      <c r="Q55" s="82">
        <v>347408014.45615482</v>
      </c>
      <c r="R55" s="82">
        <v>69111119.65517807</v>
      </c>
      <c r="S55" s="82"/>
      <c r="T55" s="81" t="s">
        <v>46</v>
      </c>
    </row>
    <row r="56" spans="1:20" s="8" customFormat="1" ht="18.600000000000001" customHeight="1" x14ac:dyDescent="0.2">
      <c r="A56" s="77" t="s">
        <v>47</v>
      </c>
      <c r="B56" s="63" t="s">
        <v>56</v>
      </c>
      <c r="C56" s="80">
        <v>60141606.727827072</v>
      </c>
      <c r="D56" s="80">
        <v>64281134.69132638</v>
      </c>
      <c r="E56" s="80">
        <v>78008176.167098522</v>
      </c>
      <c r="F56" s="80">
        <v>-57683112.148826122</v>
      </c>
      <c r="G56" s="80">
        <v>219065063.1886282</v>
      </c>
      <c r="H56" s="80">
        <v>-64859010.392186165</v>
      </c>
      <c r="I56" s="80">
        <v>-53635403.47922039</v>
      </c>
      <c r="J56" s="80">
        <v>174475684.11517429</v>
      </c>
      <c r="K56" s="80">
        <v>266201300</v>
      </c>
      <c r="L56" s="80">
        <v>-182153769.49098063</v>
      </c>
      <c r="M56" s="82">
        <v>-478644496.98218203</v>
      </c>
      <c r="N56" s="80">
        <v>965640133.86955929</v>
      </c>
      <c r="O56" s="80">
        <v>161869317.86252213</v>
      </c>
      <c r="P56" s="80">
        <v>963217073.71123886</v>
      </c>
      <c r="Q56" s="82">
        <v>210675264.23232937</v>
      </c>
      <c r="R56" s="82">
        <v>250690447.11576176</v>
      </c>
      <c r="S56" s="82"/>
      <c r="T56" s="81" t="s">
        <v>48</v>
      </c>
    </row>
    <row r="57" spans="1:20" s="8" customFormat="1" ht="18.600000000000001" customHeight="1" x14ac:dyDescent="0.2">
      <c r="A57" s="77" t="s">
        <v>49</v>
      </c>
      <c r="B57" s="63" t="s">
        <v>56</v>
      </c>
      <c r="C57" s="82">
        <v>9859087.4878022671</v>
      </c>
      <c r="D57" s="82">
        <v>52818911.091848373</v>
      </c>
      <c r="E57" s="82">
        <v>81059832.15063262</v>
      </c>
      <c r="F57" s="82">
        <v>9337836.5117745399</v>
      </c>
      <c r="G57" s="80">
        <v>150863149.63316059</v>
      </c>
      <c r="H57" s="80">
        <v>-481922.57990455627</v>
      </c>
      <c r="I57" s="80">
        <v>-33317682.482735157</v>
      </c>
      <c r="J57" s="80">
        <v>-166663427.10713243</v>
      </c>
      <c r="K57" s="80">
        <v>460105328</v>
      </c>
      <c r="L57" s="80">
        <v>-307213612.77489471</v>
      </c>
      <c r="M57" s="82">
        <v>-1283207123.3994484</v>
      </c>
      <c r="N57" s="80">
        <v>1375491826.9756999</v>
      </c>
      <c r="O57" s="80">
        <v>68516689.076198101</v>
      </c>
      <c r="P57" s="80">
        <v>1040307922.2418041</v>
      </c>
      <c r="Q57" s="82">
        <v>239887383.12817049</v>
      </c>
      <c r="R57" s="82">
        <v>256977083.22877598</v>
      </c>
      <c r="S57" s="82"/>
      <c r="T57" s="81" t="s">
        <v>50</v>
      </c>
    </row>
    <row r="58" spans="1:20" s="8" customFormat="1" ht="18.600000000000001" customHeight="1" x14ac:dyDescent="0.2">
      <c r="A58" s="77" t="s">
        <v>51</v>
      </c>
      <c r="B58" s="63" t="s">
        <v>56</v>
      </c>
      <c r="C58" s="82">
        <v>-63019469.356591225</v>
      </c>
      <c r="D58" s="82">
        <v>2963421.8915112019</v>
      </c>
      <c r="E58" s="82">
        <v>148630047.69693875</v>
      </c>
      <c r="F58" s="82">
        <v>-14867008.833014965</v>
      </c>
      <c r="G58" s="80">
        <v>123462088.94277382</v>
      </c>
      <c r="H58" s="80">
        <v>11506452.096710205</v>
      </c>
      <c r="I58" s="80">
        <v>-67315999.441576958</v>
      </c>
      <c r="J58" s="80">
        <v>250374537.98308468</v>
      </c>
      <c r="K58" s="80">
        <v>394062008</v>
      </c>
      <c r="L58" s="80">
        <v>-615023286.28134632</v>
      </c>
      <c r="M58" s="82">
        <v>-561642813.66591215</v>
      </c>
      <c r="N58" s="80">
        <v>1328169528.2561049</v>
      </c>
      <c r="O58" s="80">
        <v>-231769202.43792343</v>
      </c>
      <c r="P58" s="80">
        <v>1351213090.7621775</v>
      </c>
      <c r="Q58" s="82">
        <v>-132789462.57742119</v>
      </c>
      <c r="R58" s="82">
        <v>102369737.02514362</v>
      </c>
      <c r="S58" s="82"/>
      <c r="T58" s="81" t="s">
        <v>52</v>
      </c>
    </row>
    <row r="59" spans="1:20" s="8" customFormat="1" ht="18.600000000000001" customHeight="1" x14ac:dyDescent="0.2">
      <c r="A59" s="92" t="s">
        <v>53</v>
      </c>
      <c r="B59" s="99" t="s">
        <v>56</v>
      </c>
      <c r="C59" s="85">
        <v>-58595727.273153543</v>
      </c>
      <c r="D59" s="85">
        <v>64284261.329589128</v>
      </c>
      <c r="E59" s="85">
        <v>31404673.703609467</v>
      </c>
      <c r="F59" s="85">
        <v>72832196.889489174</v>
      </c>
      <c r="G59" s="105">
        <v>34332416.945005894</v>
      </c>
      <c r="H59" s="105">
        <v>44438276.946973324</v>
      </c>
      <c r="I59" s="105">
        <v>-88097104.589802742</v>
      </c>
      <c r="J59" s="105">
        <v>311164639.59956503</v>
      </c>
      <c r="K59" s="105">
        <v>325864999</v>
      </c>
      <c r="L59" s="105">
        <v>-532633319.22898006</v>
      </c>
      <c r="M59" s="105">
        <v>541080486.58516216</v>
      </c>
      <c r="N59" s="105">
        <v>402529077.87327671</v>
      </c>
      <c r="O59" s="105">
        <v>-38100304.328880787</v>
      </c>
      <c r="P59" s="105">
        <v>1030456399.9016061</v>
      </c>
      <c r="Q59" s="85">
        <v>-192789084.31887674</v>
      </c>
      <c r="R59" s="85">
        <v>-19401871.533463955</v>
      </c>
      <c r="S59" s="85"/>
      <c r="T59" s="86" t="s">
        <v>54</v>
      </c>
    </row>
  </sheetData>
  <mergeCells count="4">
    <mergeCell ref="A2:T2"/>
    <mergeCell ref="A3:T3"/>
    <mergeCell ref="A29:T29"/>
    <mergeCell ref="A45:T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A0A6E-A726-49B6-B510-DA32BCF89A5B}">
  <sheetPr codeName="Sheet3"/>
  <dimension ref="A1:AB47"/>
  <sheetViews>
    <sheetView zoomScale="88" zoomScaleNormal="88" workbookViewId="0">
      <selection activeCell="W21" sqref="W21"/>
    </sheetView>
  </sheetViews>
  <sheetFormatPr defaultColWidth="9.140625" defaultRowHeight="15" x14ac:dyDescent="0.25"/>
  <cols>
    <col min="1" max="16384" width="9.140625" style="10"/>
  </cols>
  <sheetData>
    <row r="1" spans="1:28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7f4eeb22d81fa501a70b7eb59e613235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24a96a8995f7e58711a5e9aae4563e8c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360E4321-00B4-4094-8697-9DFAD2E3BF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A9D2B4-02C3-412B-89CD-A95C49210C65}"/>
</file>

<file path=customXml/itemProps3.xml><?xml version="1.0" encoding="utf-8"?>
<ds:datastoreItem xmlns:ds="http://schemas.openxmlformats.org/officeDocument/2006/customXml" ds:itemID="{7A73C184-4E43-4011-9CD6-2DDE659B8C16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IVD_Enero_2026</vt:lpstr>
      <vt:lpstr>Histórico</vt:lpstr>
      <vt:lpstr>Gráficas</vt:lpstr>
      <vt:lpstr>IVD_Enero_2026!Print_Area</vt:lpstr>
    </vt:vector>
  </TitlesOfParts>
  <Manager>Javier Matos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Ventas al Detal</dc:subject>
  <dc:creator>Javier Matos;Angel Rivera</dc:creator>
  <cp:keywords/>
  <dc:description/>
  <cp:lastModifiedBy>José L. Rivera Rivera</cp:lastModifiedBy>
  <cp:revision/>
  <cp:lastPrinted>2022-08-18T18:58:20Z</cp:lastPrinted>
  <dcterms:created xsi:type="dcterms:W3CDTF">2017-05-16T19:04:40Z</dcterms:created>
  <dcterms:modified xsi:type="dcterms:W3CDTF">2026-03-24T13:21:17Z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2024-10-24T11:52:15Z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e49f4681-74e3-4af4-af25-c7c9e916bd36</vt:lpwstr>
  </property>
  <property fmtid="{D5CDD505-2E9C-101B-9397-08002B2CF9AE}" pid="9" name="MSIP_Label_434345d5-b8e0-4a5a-b857-5bc7a1d5607d_ContentBits">
    <vt:lpwstr>0</vt:lpwstr>
  </property>
</Properties>
</file>