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2024/Octubre 2024/"/>
    </mc:Choice>
  </mc:AlternateContent>
  <xr:revisionPtr revIDLastSave="5" documentId="8_{76AF5580-4035-4A49-90EA-9D796C12F8DC}" xr6:coauthVersionLast="47" xr6:coauthVersionMax="47" xr10:uidLastSave="{1FBBCA39-4F3B-427F-B264-BE69D0123280}"/>
  <bookViews>
    <workbookView xWindow="-108" yWindow="-108" windowWidth="23256" windowHeight="12456" xr2:uid="{00000000-000D-0000-FFFF-FFFF00000000}"/>
  </bookViews>
  <sheets>
    <sheet name="EVD_Octubre_2024" sheetId="6" r:id="rId1"/>
    <sheet name="Histórico" sheetId="8" r:id="rId2"/>
    <sheet name="Gráficas" sheetId="7" r:id="rId3"/>
  </sheets>
  <definedNames>
    <definedName name="_xlnm.Print_Area" localSheetId="0">EVD_Octubre_2024!$A$1:$J$37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<sst xmlns="http://schemas.openxmlformats.org/spreadsheetml/2006/main" count="212" uniqueCount="87">
  <si>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</si>
  <si>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</si>
  <si>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</si>
  <si>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</si>
  <si>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</si>
  <si>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</si>
  <si>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</si>
  <si>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</si>
  <si>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</si>
  <si>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</si>
  <si>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</si>
  <si>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</si>
  <si>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</si>
  <si>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</si>
  <si>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</si>
  <si>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</si>
  <si>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</si>
  <si>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</si>
  <si>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</si>
  <si>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</si>
  <si>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</si>
  <si>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</si>
  <si>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</si>
  <si>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</si>
  <si>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</si>
  <si>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</si>
  <si>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</si>
  <si>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</si>
  <si>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</si>
  <si>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Secretaría Auxiliar de Sectores Estratégicos - Oficina de Estrategia e Inteligencia de Negocios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</si>
  <si>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</si>
  <si>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</si>
  <si>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</si>
  <si>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</si>
  <si>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</si>
  <si>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</si>
  <si>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</si>
  <si>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</si>
  <si>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</si>
  <si>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</si>
  <si>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</si>
  <si>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</si>
  <si>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</si>
  <si>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</si>
  <si>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</si>
  <si>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</si>
  <si>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</si>
  <si>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</si>
  <si>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</si>
  <si>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</si>
  <si>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</si>
  <si>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</si>
  <si>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</si>
  <si>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</si>
  <si>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</si>
  <si>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</si>
  <si>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</si>
  <si>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</si>
  <si>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</si>
  <si>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</si>
  <si>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</si>
  <si>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</si>
  <si>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</si>
  <si>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</si>
  <si>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</si>
  <si>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</si>
  <si>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</si>
  <si>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</si>
  <si>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</si>
  <si>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Secretaría Auxiliar de Sectores Estratégicos, Oficina de Estrategia e Inteligencia de Negocios</t>
  </si>
  <si>
    <t>Source: Auxiliary Secretariat for Strategic Sectors, Office of Strategy and Business Intelligence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</si>
  <si>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</si>
  <si>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</si>
  <si>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</si>
  <si>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</si>
  <si>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Calendario 2023 (r)</t>
  </si>
  <si>
    <t>Acumulado Calendario 2024</t>
  </si>
  <si>
    <t>Fuente: Secretaría Auxiliar de Sectores Estratégicos - División de Inteligencia de Negocios, Departamento de Desarrollo Económico y Comercio</t>
  </si>
  <si>
    <t>Contacto: Mónica González Bonnin, División de Inteligencia de Negocios (monica.gonzalez@ddec.pr.gov) o puede comunicarse al (787) 758-4747 extensión 3371</t>
  </si>
  <si>
    <t>Acumulado Fiscal 2024 (r)</t>
  </si>
  <si>
    <t>Acumulado Fiscal 2025</t>
  </si>
  <si>
    <t>Octubre 2024</t>
  </si>
  <si>
    <t>Octubre 2023 (r)</t>
  </si>
  <si>
    <t>InfoVentas - Informe de Ventas al Detal en Puerto Rico - Octubre 2024 (A Precios Corrientes)</t>
  </si>
  <si>
    <t>JUL - OCT</t>
  </si>
  <si>
    <t>ENE - OCT</t>
  </si>
  <si>
    <t>JAN -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</si>
</sst>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31</xdr:row>
      <xdr:rowOff>55246</xdr:rowOff>
    </xdr:from>
    <xdr:ext cx="3705225" cy="1047750"/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65892CEC-36DE-46C6-BBAF-2D4AFD9940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7408546"/>
          <a:ext cx="3705225" cy="1047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138906</xdr:colOff>
      <xdr:row>0</xdr:row>
      <xdr:rowOff>138907</xdr:rowOff>
    </xdr:from>
    <xdr:to>
      <xdr:col>28</xdr:col>
      <xdr:colOff>303909</xdr:colOff>
      <xdr:row>50</xdr:row>
      <xdr:rowOff>79376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F3F9119-05F4-BF33-296D-5496E6554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06" y="138907"/>
          <a:ext cx="17389378" cy="9862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sqref="A1:J1"/>
    </sheetView>
  </sheetViews>
  <sheetFormatPr defaultColWidth="8.88671875" defaultRowHeight="14.4" x14ac:dyDescent="0.3"/>
  <cols>
    <col min="1" max="1" width="56.6640625" style="8" customWidth="1"/>
    <col min="2" max="3" width="17.6640625" style="8" customWidth="1"/>
    <col min="4" max="4" width="11.6640625" style="8" customWidth="1"/>
    <col min="5" max="5" width="18.6640625" style="8" customWidth="1"/>
    <col min="6" max="6" width="18.6640625" style="13" customWidth="1"/>
    <col min="7" max="7" width="11.6640625" style="8" customWidth="1"/>
    <col min="8" max="8" width="17.6640625" style="8" customWidth="1"/>
    <col min="9" max="9" width="17.6640625" style="13" customWidth="1"/>
    <col min="10" max="10" width="11.6640625" style="8" customWidth="1"/>
    <col min="11" max="11" width="8.88671875" style="8"/>
    <col min="12" max="12" width="16.6640625" style="8" bestFit="1" customWidth="1"/>
    <col min="13" max="13" width="12.44140625" style="8" bestFit="1" customWidth="1"/>
    <col min="14" max="16384" width="8.88671875" style="8"/>
  </cols>
  <sheetData>
    <row r="1" spans="1:10" ht="20.100000000000001" customHeight="1" x14ac:dyDescent="0.3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3">
      <c r="A2" s="134" t="s">
        <v>29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5">
      <c r="A3" s="137" t="s">
        <v>83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5">
      <c r="A4" s="80" t="s">
        <v>1</v>
      </c>
      <c r="B4" s="74" t="s">
        <v>82</v>
      </c>
      <c r="C4" s="74" t="s">
        <v>81</v>
      </c>
      <c r="D4" s="81" t="s">
        <v>2</v>
      </c>
      <c r="E4" s="78" t="s">
        <v>75</v>
      </c>
      <c r="F4" s="78" t="s">
        <v>76</v>
      </c>
      <c r="G4" s="82" t="s">
        <v>3</v>
      </c>
      <c r="H4" s="78" t="s">
        <v>79</v>
      </c>
      <c r="I4" s="78" t="s">
        <v>80</v>
      </c>
      <c r="J4" s="83" t="s">
        <v>3</v>
      </c>
    </row>
    <row r="5" spans="1:10" ht="18" customHeight="1" thickTop="1" x14ac:dyDescent="0.3">
      <c r="A5" s="30" t="s">
        <v>4</v>
      </c>
      <c r="B5" s="41">
        <v>345934326.48406869</v>
      </c>
      <c r="C5" s="41">
        <v>358018743.19742686</v>
      </c>
      <c r="D5" s="42">
        <f>(C5-B5)/B5</f>
        <v>3.4932690364032688E-2</v>
      </c>
      <c r="E5" s="44">
        <v>3427955286.998909</v>
      </c>
      <c r="F5" s="45">
        <v>3503266933.4026051</v>
      </c>
      <c r="G5" s="43">
        <f>(F5-E5)/E5</f>
        <v>2.1969845023745792E-2</v>
      </c>
      <c r="H5" s="44">
        <v>1410797957.2012124</v>
      </c>
      <c r="I5" s="45">
        <v>1412991672.571799</v>
      </c>
      <c r="J5" s="43">
        <f>(I5-H5)/H5</f>
        <v>1.5549465175995851E-3</v>
      </c>
    </row>
    <row r="6" spans="1:10" ht="18" customHeight="1" x14ac:dyDescent="0.3">
      <c r="A6" s="31" t="s">
        <v>30</v>
      </c>
      <c r="B6" s="46">
        <v>64705104.292948276</v>
      </c>
      <c r="C6" s="46">
        <v>64544456.755031422</v>
      </c>
      <c r="D6" s="47">
        <f t="shared" ref="D6:D22" si="0">(C6-B6)/B6</f>
        <v>-2.4827645310566602E-3</v>
      </c>
      <c r="E6" s="49">
        <v>668047771.39969254</v>
      </c>
      <c r="F6" s="50">
        <v>677604547.68760431</v>
      </c>
      <c r="G6" s="48">
        <f t="shared" ref="G6:G22" si="1">(F6-E6)/E6</f>
        <v>1.4305528282638279E-2</v>
      </c>
      <c r="H6" s="49">
        <v>265544480.92622772</v>
      </c>
      <c r="I6" s="50">
        <v>256044021.68343723</v>
      </c>
      <c r="J6" s="48">
        <f t="shared" ref="J6:J22" si="2">(I6-H6)/H6</f>
        <v>-3.577727998583357E-2</v>
      </c>
    </row>
    <row r="7" spans="1:10" ht="18" customHeight="1" x14ac:dyDescent="0.3">
      <c r="A7" s="31" t="s">
        <v>5</v>
      </c>
      <c r="B7" s="46">
        <v>66358097.483489968</v>
      </c>
      <c r="C7" s="46">
        <v>70339299.285473958</v>
      </c>
      <c r="D7" s="47">
        <f t="shared" si="0"/>
        <v>5.9995719482080101E-2</v>
      </c>
      <c r="E7" s="49">
        <v>683447084.45534801</v>
      </c>
      <c r="F7" s="50">
        <v>653383523.54778433</v>
      </c>
      <c r="G7" s="48">
        <f t="shared" si="1"/>
        <v>-4.3988132499711972E-2</v>
      </c>
      <c r="H7" s="49">
        <v>274154821.0374912</v>
      </c>
      <c r="I7" s="50">
        <v>257121384.00898647</v>
      </c>
      <c r="J7" s="48">
        <f t="shared" si="2"/>
        <v>-6.2130722210335942E-2</v>
      </c>
    </row>
    <row r="8" spans="1:10" ht="18" customHeight="1" x14ac:dyDescent="0.3">
      <c r="A8" s="31" t="s">
        <v>31</v>
      </c>
      <c r="B8" s="46">
        <v>179745607.35401833</v>
      </c>
      <c r="C8" s="46">
        <v>147644655.56827295</v>
      </c>
      <c r="D8" s="47">
        <f t="shared" si="0"/>
        <v>-0.17859102238042951</v>
      </c>
      <c r="E8" s="49">
        <v>1458910871.423564</v>
      </c>
      <c r="F8" s="50">
        <v>1367946277.2586889</v>
      </c>
      <c r="G8" s="48">
        <f t="shared" si="1"/>
        <v>-6.235102907699519E-2</v>
      </c>
      <c r="H8" s="49">
        <v>748152047.70269775</v>
      </c>
      <c r="I8" s="50">
        <v>562234045.77506447</v>
      </c>
      <c r="J8" s="48">
        <f t="shared" si="2"/>
        <v>-0.24850296473627212</v>
      </c>
    </row>
    <row r="9" spans="1:10" ht="18" customHeight="1" x14ac:dyDescent="0.3">
      <c r="A9" s="31" t="s">
        <v>32</v>
      </c>
      <c r="B9" s="46">
        <v>117415124.45995057</v>
      </c>
      <c r="C9" s="46">
        <v>126302121.05079469</v>
      </c>
      <c r="D9" s="47">
        <f t="shared" si="0"/>
        <v>7.5688686885269307E-2</v>
      </c>
      <c r="E9" s="49">
        <v>1100188728.8224053</v>
      </c>
      <c r="F9" s="50">
        <v>1088660420.5652132</v>
      </c>
      <c r="G9" s="48">
        <f t="shared" si="1"/>
        <v>-1.0478482423221641E-2</v>
      </c>
      <c r="H9" s="49">
        <v>447435122.56068504</v>
      </c>
      <c r="I9" s="50">
        <v>456720873.9465642</v>
      </c>
      <c r="J9" s="48">
        <f t="shared" si="2"/>
        <v>2.075329118719272E-2</v>
      </c>
    </row>
    <row r="10" spans="1:10" ht="18" customHeight="1" x14ac:dyDescent="0.3">
      <c r="A10" s="31" t="s">
        <v>6</v>
      </c>
      <c r="B10" s="46">
        <v>5007881.3337695999</v>
      </c>
      <c r="C10" s="46">
        <v>4924646.2936292998</v>
      </c>
      <c r="D10" s="47">
        <f t="shared" si="0"/>
        <v>-1.6620809199096229E-2</v>
      </c>
      <c r="E10" s="49">
        <v>54658120.889067598</v>
      </c>
      <c r="F10" s="50">
        <v>54464200.535014495</v>
      </c>
      <c r="G10" s="48">
        <f t="shared" si="1"/>
        <v>-3.5478781725167075E-3</v>
      </c>
      <c r="H10" s="49">
        <v>20597118.0838557</v>
      </c>
      <c r="I10" s="50">
        <v>19858655.108287804</v>
      </c>
      <c r="J10" s="48">
        <f t="shared" si="2"/>
        <v>-3.5852733016407436E-2</v>
      </c>
    </row>
    <row r="11" spans="1:10" ht="18" customHeight="1" x14ac:dyDescent="0.3">
      <c r="A11" s="31" t="s">
        <v>7</v>
      </c>
      <c r="B11" s="46">
        <v>431972388.15749532</v>
      </c>
      <c r="C11" s="46">
        <v>449194009.56457233</v>
      </c>
      <c r="D11" s="47">
        <f t="shared" si="0"/>
        <v>3.9867412545817819E-2</v>
      </c>
      <c r="E11" s="49">
        <v>4255490386.504457</v>
      </c>
      <c r="F11" s="50">
        <v>4452181325.1083279</v>
      </c>
      <c r="G11" s="48">
        <f t="shared" si="1"/>
        <v>4.6220510620266414E-2</v>
      </c>
      <c r="H11" s="49">
        <v>1739373153.3282313</v>
      </c>
      <c r="I11" s="50">
        <v>1794061690.0037684</v>
      </c>
      <c r="J11" s="48">
        <f t="shared" si="2"/>
        <v>3.1441520510358839E-2</v>
      </c>
    </row>
    <row r="12" spans="1:10" ht="18" customHeight="1" x14ac:dyDescent="0.3">
      <c r="A12" s="31" t="s">
        <v>8</v>
      </c>
      <c r="B12" s="46">
        <v>17589809.275674999</v>
      </c>
      <c r="C12" s="46">
        <v>19021795.486936666</v>
      </c>
      <c r="D12" s="47">
        <f t="shared" si="0"/>
        <v>8.1409990797453702E-2</v>
      </c>
      <c r="E12" s="49">
        <v>181983012.40601498</v>
      </c>
      <c r="F12" s="50">
        <v>197867214.31678</v>
      </c>
      <c r="G12" s="48">
        <f t="shared" si="1"/>
        <v>8.7283981624210166E-2</v>
      </c>
      <c r="H12" s="49">
        <v>69918229.057011664</v>
      </c>
      <c r="I12" s="50">
        <v>83528170.480549991</v>
      </c>
      <c r="J12" s="48">
        <f t="shared" si="2"/>
        <v>0.19465512223487119</v>
      </c>
    </row>
    <row r="13" spans="1:10" ht="18" customHeight="1" x14ac:dyDescent="0.3">
      <c r="A13" s="31" t="s">
        <v>9</v>
      </c>
      <c r="B13" s="46">
        <v>228953467.2979275</v>
      </c>
      <c r="C13" s="46">
        <v>237050939.49580875</v>
      </c>
      <c r="D13" s="47">
        <f t="shared" si="0"/>
        <v>3.5367327227870074E-2</v>
      </c>
      <c r="E13" s="49">
        <v>2197521842.2141194</v>
      </c>
      <c r="F13" s="50">
        <v>2206599615.9585981</v>
      </c>
      <c r="G13" s="48">
        <f t="shared" si="1"/>
        <v>4.1309140005326931E-3</v>
      </c>
      <c r="H13" s="49">
        <v>885708449.48903513</v>
      </c>
      <c r="I13" s="50">
        <v>913806008.75040019</v>
      </c>
      <c r="J13" s="48">
        <f t="shared" si="2"/>
        <v>3.1723259812610489E-2</v>
      </c>
    </row>
    <row r="14" spans="1:10" ht="18" customHeight="1" x14ac:dyDescent="0.3">
      <c r="A14" s="31" t="s">
        <v>10</v>
      </c>
      <c r="B14" s="46">
        <v>17484517.489830401</v>
      </c>
      <c r="C14" s="46">
        <v>18630649.813707121</v>
      </c>
      <c r="D14" s="47">
        <f t="shared" si="0"/>
        <v>6.555126983305945E-2</v>
      </c>
      <c r="E14" s="49">
        <v>196371724.99036226</v>
      </c>
      <c r="F14" s="50">
        <v>210742254.12442535</v>
      </c>
      <c r="G14" s="48">
        <f t="shared" si="1"/>
        <v>7.3180235773599209E-2</v>
      </c>
      <c r="H14" s="49">
        <v>78445856.135712802</v>
      </c>
      <c r="I14" s="50">
        <v>83195428.288066238</v>
      </c>
      <c r="J14" s="48">
        <f t="shared" si="2"/>
        <v>6.0545864196275542E-2</v>
      </c>
    </row>
    <row r="15" spans="1:10" ht="18" customHeight="1" x14ac:dyDescent="0.3">
      <c r="A15" s="31" t="s">
        <v>11</v>
      </c>
      <c r="B15" s="46">
        <v>195781448.34067035</v>
      </c>
      <c r="C15" s="46">
        <v>184340125.56478441</v>
      </c>
      <c r="D15" s="47">
        <f t="shared" si="0"/>
        <v>-5.8439259045511893E-2</v>
      </c>
      <c r="E15" s="49">
        <v>1809112957.3461363</v>
      </c>
      <c r="F15" s="50">
        <v>1766545189.2921491</v>
      </c>
      <c r="G15" s="48">
        <f t="shared" si="1"/>
        <v>-2.3529635272985776E-2</v>
      </c>
      <c r="H15" s="49">
        <v>765357849.59179711</v>
      </c>
      <c r="I15" s="50">
        <v>755135565.76036334</v>
      </c>
      <c r="J15" s="48">
        <f t="shared" si="2"/>
        <v>-1.3356214791402242E-2</v>
      </c>
    </row>
    <row r="16" spans="1:10" ht="18" customHeight="1" x14ac:dyDescent="0.3">
      <c r="A16" s="31" t="s">
        <v>12</v>
      </c>
      <c r="B16" s="46">
        <v>82294540.419143334</v>
      </c>
      <c r="C16" s="46">
        <v>90563184.485183716</v>
      </c>
      <c r="D16" s="47">
        <f t="shared" si="0"/>
        <v>0.10047621657434923</v>
      </c>
      <c r="E16" s="49">
        <v>942037557.56981015</v>
      </c>
      <c r="F16" s="50">
        <v>983185457.54105747</v>
      </c>
      <c r="G16" s="48">
        <f t="shared" si="1"/>
        <v>4.3679680964522509E-2</v>
      </c>
      <c r="H16" s="49">
        <v>345336743.24205375</v>
      </c>
      <c r="I16" s="50">
        <v>368931552.94736576</v>
      </c>
      <c r="J16" s="48">
        <f t="shared" si="2"/>
        <v>6.8324063879799543E-2</v>
      </c>
    </row>
    <row r="17" spans="1:12" ht="18" customHeight="1" x14ac:dyDescent="0.3">
      <c r="A17" s="31" t="s">
        <v>13</v>
      </c>
      <c r="B17" s="46">
        <v>51941600.634473994</v>
      </c>
      <c r="C17" s="46">
        <v>42442583.774190992</v>
      </c>
      <c r="D17" s="47">
        <f t="shared" si="0"/>
        <v>-0.18287878587204029</v>
      </c>
      <c r="E17" s="49">
        <v>657772289.81107211</v>
      </c>
      <c r="F17" s="50">
        <v>538374848.421772</v>
      </c>
      <c r="G17" s="48">
        <f t="shared" si="1"/>
        <v>-0.18151789492925263</v>
      </c>
      <c r="H17" s="49">
        <v>234165945.94543898</v>
      </c>
      <c r="I17" s="50">
        <v>195255441.67221507</v>
      </c>
      <c r="J17" s="48">
        <f t="shared" si="2"/>
        <v>-0.16616636597658874</v>
      </c>
    </row>
    <row r="18" spans="1:12" ht="18" customHeight="1" x14ac:dyDescent="0.3">
      <c r="A18" s="31" t="s">
        <v>14</v>
      </c>
      <c r="B18" s="46">
        <v>9837335.0793446004</v>
      </c>
      <c r="C18" s="46">
        <v>11298908.964017</v>
      </c>
      <c r="D18" s="47">
        <f t="shared" si="0"/>
        <v>0.14857416900856193</v>
      </c>
      <c r="E18" s="49">
        <v>128307601.12046929</v>
      </c>
      <c r="F18" s="50">
        <v>116246924.28862254</v>
      </c>
      <c r="G18" s="48">
        <f t="shared" si="1"/>
        <v>-9.3998147627457035E-2</v>
      </c>
      <c r="H18" s="49">
        <v>43375568.085919134</v>
      </c>
      <c r="I18" s="50">
        <v>41946707.901365131</v>
      </c>
      <c r="J18" s="48">
        <f t="shared" si="2"/>
        <v>-3.2941590107216354E-2</v>
      </c>
    </row>
    <row r="19" spans="1:12" ht="18" customHeight="1" x14ac:dyDescent="0.3">
      <c r="A19" s="31" t="s">
        <v>15</v>
      </c>
      <c r="B19" s="46">
        <v>20333181.723016404</v>
      </c>
      <c r="C19" s="46">
        <v>19140499.316993501</v>
      </c>
      <c r="D19" s="47">
        <f t="shared" si="0"/>
        <v>-5.8656949132207412E-2</v>
      </c>
      <c r="E19" s="49">
        <v>221161983.07335043</v>
      </c>
      <c r="F19" s="50">
        <v>195047627.83684298</v>
      </c>
      <c r="G19" s="48">
        <f t="shared" si="1"/>
        <v>-0.1180779574934738</v>
      </c>
      <c r="H19" s="49">
        <v>84050703.284861341</v>
      </c>
      <c r="I19" s="50">
        <v>79678468.596419737</v>
      </c>
      <c r="J19" s="48">
        <f t="shared" si="2"/>
        <v>-5.2019013732977321E-2</v>
      </c>
    </row>
    <row r="20" spans="1:12" ht="18" customHeight="1" x14ac:dyDescent="0.3">
      <c r="A20" s="31" t="s">
        <v>16</v>
      </c>
      <c r="B20" s="46">
        <v>1296471325.2397964</v>
      </c>
      <c r="C20" s="46">
        <v>1329615300.5271161</v>
      </c>
      <c r="D20" s="47">
        <f t="shared" si="0"/>
        <v>2.556475769426626E-2</v>
      </c>
      <c r="E20" s="49">
        <v>10901956586.952202</v>
      </c>
      <c r="F20" s="50">
        <v>11439849719.257959</v>
      </c>
      <c r="G20" s="48">
        <f t="shared" si="1"/>
        <v>4.9339137247118067E-2</v>
      </c>
      <c r="H20" s="49">
        <v>4654208221.8460369</v>
      </c>
      <c r="I20" s="50">
        <v>5036876764.3193407</v>
      </c>
      <c r="J20" s="48">
        <f t="shared" si="2"/>
        <v>8.2219901696087588E-2</v>
      </c>
    </row>
    <row r="21" spans="1:12" ht="18" customHeight="1" x14ac:dyDescent="0.3">
      <c r="A21" s="31" t="s">
        <v>17</v>
      </c>
      <c r="B21" s="46">
        <v>75968608.998783007</v>
      </c>
      <c r="C21" s="46">
        <v>75806637.523850232</v>
      </c>
      <c r="D21" s="47">
        <f t="shared" si="0"/>
        <v>-2.1320842525281679E-3</v>
      </c>
      <c r="E21" s="49">
        <v>783369154.11617517</v>
      </c>
      <c r="F21" s="50">
        <v>796749697.06709123</v>
      </c>
      <c r="G21" s="48">
        <f t="shared" si="1"/>
        <v>1.7080763112267874E-2</v>
      </c>
      <c r="H21" s="49">
        <v>307149661.9498955</v>
      </c>
      <c r="I21" s="50">
        <v>323882077.63025922</v>
      </c>
      <c r="J21" s="48">
        <f t="shared" si="2"/>
        <v>5.4476425512371973E-2</v>
      </c>
    </row>
    <row r="22" spans="1:12" ht="18" customHeight="1" thickBot="1" x14ac:dyDescent="0.35">
      <c r="A22" s="30" t="s">
        <v>18</v>
      </c>
      <c r="B22" s="51">
        <v>232202427.27327272</v>
      </c>
      <c r="C22" s="52">
        <v>247987792.01687127</v>
      </c>
      <c r="D22" s="53">
        <f t="shared" si="0"/>
        <v>6.7981049677061228E-2</v>
      </c>
      <c r="E22" s="55">
        <v>2242294641.2865276</v>
      </c>
      <c r="F22" s="56">
        <v>2378131833.1358089</v>
      </c>
      <c r="G22" s="54">
        <f t="shared" si="1"/>
        <v>6.0579546214918505E-2</v>
      </c>
      <c r="H22" s="55">
        <v>930100490.5078063</v>
      </c>
      <c r="I22" s="56">
        <v>963513271.0336132</v>
      </c>
      <c r="J22" s="54">
        <f t="shared" si="2"/>
        <v>3.5923839269845513E-2</v>
      </c>
    </row>
    <row r="23" spans="1:12" ht="15.6" thickTop="1" thickBot="1" x14ac:dyDescent="0.35">
      <c r="A23" s="68" t="s">
        <v>19</v>
      </c>
      <c r="B23" s="69">
        <f>SUM(B5:B22)</f>
        <v>3439996791.3376746</v>
      </c>
      <c r="C23" s="69">
        <f>SUM(C5:C22)</f>
        <v>3496866348.6846614</v>
      </c>
      <c r="D23" s="70">
        <f>(C23-B23)/B23</f>
        <v>1.6531863486091369E-2</v>
      </c>
      <c r="E23" s="71">
        <f>SUM(E5:E22)</f>
        <v>31910587601.379684</v>
      </c>
      <c r="F23" s="71">
        <f>SUM(F5:F22)</f>
        <v>32626847609.346344</v>
      </c>
      <c r="G23" s="72">
        <f>(F23-E23)/E23</f>
        <v>2.2445842016888821E-2</v>
      </c>
      <c r="H23" s="71">
        <f>SUM(H5:H22)</f>
        <v>13303872419.975971</v>
      </c>
      <c r="I23" s="71">
        <f>SUM(I5:I22)</f>
        <v>13604781800.477867</v>
      </c>
      <c r="J23" s="72">
        <f>(I23-H23)/H23</f>
        <v>2.2618179955640267E-2</v>
      </c>
    </row>
    <row r="24" spans="1:12" ht="15.6" thickTop="1" thickBot="1" x14ac:dyDescent="0.35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5">
      <c r="A25" s="73" t="s">
        <v>1</v>
      </c>
      <c r="B25" s="74" t="s">
        <v>82</v>
      </c>
      <c r="C25" s="74" t="s">
        <v>81</v>
      </c>
      <c r="D25" s="75" t="s">
        <v>2</v>
      </c>
      <c r="E25" s="76" t="s">
        <v>75</v>
      </c>
      <c r="F25" s="76" t="s">
        <v>76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3">
      <c r="A26" s="32" t="s">
        <v>20</v>
      </c>
      <c r="B26" s="57">
        <v>103945557.986976</v>
      </c>
      <c r="C26" s="57">
        <v>96998537.840112001</v>
      </c>
      <c r="D26" s="58">
        <f>(C26-B26)/B26</f>
        <v>-6.6833256575855149E-2</v>
      </c>
      <c r="E26" s="60">
        <v>864426347.78846705</v>
      </c>
      <c r="F26" s="60">
        <v>757816039.84885287</v>
      </c>
      <c r="G26" s="59">
        <f>(F26-E26)/E26</f>
        <v>-0.12333070158303722</v>
      </c>
      <c r="H26" s="60">
        <v>382343705.30124903</v>
      </c>
      <c r="I26" s="60">
        <v>346813288.93473303</v>
      </c>
      <c r="J26" s="59">
        <f>(I26-H26)/H26</f>
        <v>-9.2927949051813313E-2</v>
      </c>
      <c r="L26" s="13"/>
    </row>
    <row r="27" spans="1:12" ht="18" customHeight="1" x14ac:dyDescent="0.3">
      <c r="A27" s="33" t="s">
        <v>21</v>
      </c>
      <c r="B27" s="61">
        <v>853767249.91732144</v>
      </c>
      <c r="C27" s="61">
        <v>845671782.12996686</v>
      </c>
      <c r="D27" s="62">
        <f t="shared" ref="D27:D29" si="3">(C27-B27)/B27</f>
        <v>-9.4820547264357485E-3</v>
      </c>
      <c r="E27" s="49">
        <v>8327539052.9782534</v>
      </c>
      <c r="F27" s="49">
        <v>8410982295.4897461</v>
      </c>
      <c r="G27" s="63">
        <f t="shared" ref="G27:G29" si="4">(F27-E27)/E27</f>
        <v>1.0020156252722725E-2</v>
      </c>
      <c r="H27" s="49">
        <v>3424588521.9143457</v>
      </c>
      <c r="I27" s="49">
        <v>3372572632.9971862</v>
      </c>
      <c r="J27" s="63">
        <f t="shared" ref="J27:J29" si="5">(I27-H27)/H27</f>
        <v>-1.5188945645383015E-2</v>
      </c>
      <c r="L27" s="13"/>
    </row>
    <row r="28" spans="1:12" ht="18" customHeight="1" x14ac:dyDescent="0.3">
      <c r="A28" s="33" t="s">
        <v>22</v>
      </c>
      <c r="B28" s="61">
        <v>684631275.72287667</v>
      </c>
      <c r="C28" s="61">
        <v>714979437.12298214</v>
      </c>
      <c r="D28" s="62">
        <f t="shared" si="3"/>
        <v>4.4327746155128515E-2</v>
      </c>
      <c r="E28" s="49">
        <v>4790759851.4950085</v>
      </c>
      <c r="F28" s="49">
        <v>5216018522.2221966</v>
      </c>
      <c r="G28" s="63">
        <f t="shared" si="4"/>
        <v>8.8766434534279889E-2</v>
      </c>
      <c r="H28" s="49">
        <v>2238365816.4416752</v>
      </c>
      <c r="I28" s="49">
        <v>2558933364.3419132</v>
      </c>
      <c r="J28" s="63">
        <f t="shared" si="5"/>
        <v>0.14321499441491806</v>
      </c>
      <c r="L28" s="13"/>
    </row>
    <row r="29" spans="1:12" ht="18" customHeight="1" thickBot="1" x14ac:dyDescent="0.35">
      <c r="A29" s="34" t="s">
        <v>23</v>
      </c>
      <c r="B29" s="64">
        <v>1797652707.7105005</v>
      </c>
      <c r="C29" s="64">
        <v>1839216591.5915999</v>
      </c>
      <c r="D29" s="65">
        <f t="shared" si="3"/>
        <v>2.3121197828047349E-2</v>
      </c>
      <c r="E29" s="67">
        <v>17927862349.1143</v>
      </c>
      <c r="F29" s="67">
        <v>18242030751.785545</v>
      </c>
      <c r="G29" s="66">
        <f t="shared" si="4"/>
        <v>1.752403028054076E-2</v>
      </c>
      <c r="H29" s="67">
        <v>7258574376.3187008</v>
      </c>
      <c r="I29" s="67">
        <v>7326462514.2040348</v>
      </c>
      <c r="J29" s="66">
        <f t="shared" si="5"/>
        <v>9.3528197640050277E-3</v>
      </c>
    </row>
    <row r="30" spans="1:12" ht="15.6" thickTop="1" thickBot="1" x14ac:dyDescent="0.35">
      <c r="A30" s="84" t="s">
        <v>19</v>
      </c>
      <c r="B30" s="85">
        <f>SUM(B26:B29)</f>
        <v>3439996791.3376746</v>
      </c>
      <c r="C30" s="85">
        <f>SUM(C26:C29)</f>
        <v>3496866348.6846609</v>
      </c>
      <c r="D30" s="86">
        <f>(C30-B30)/B30</f>
        <v>1.6531863486091231E-2</v>
      </c>
      <c r="E30" s="87">
        <f>SUM(E26:E29)</f>
        <v>31910587601.37603</v>
      </c>
      <c r="F30" s="87">
        <f>SUM(F26:F29)</f>
        <v>32626847609.34634</v>
      </c>
      <c r="G30" s="88">
        <f t="shared" ref="G30" si="6">(F30-E30)/E30</f>
        <v>2.2445842017005793E-2</v>
      </c>
      <c r="H30" s="87">
        <f>SUM(H26:H29)</f>
        <v>13303872419.975971</v>
      </c>
      <c r="I30" s="87">
        <f>SUM(I26:I29)</f>
        <v>13604781800.477867</v>
      </c>
      <c r="J30" s="88">
        <f t="shared" ref="J30" si="7">(I30-H30)/H30</f>
        <v>2.2618179955640267E-2</v>
      </c>
    </row>
    <row r="31" spans="1:12" ht="15.6" thickTop="1" thickBot="1" x14ac:dyDescent="0.35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3">
      <c r="A32" s="15" t="s">
        <v>77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3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3">
      <c r="A34" s="20" t="s">
        <v>78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3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3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5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3">
      <c r="A38" s="14"/>
    </row>
    <row r="41" spans="1:10" x14ac:dyDescent="0.3">
      <c r="B41" s="39"/>
      <c r="C41" s="39"/>
      <c r="D41" s="40"/>
    </row>
    <row r="43" spans="1:10" x14ac:dyDescent="0.3">
      <c r="C43" s="40"/>
    </row>
  </sheetData>
  <sheetProtection algorithmName="SHA-512" hashValue="80rQIqYDdJkwjNRL+XOqWtxGRa+Tg4YjnCwt5YJxkCmx2+F5xb4NXQiwLwQyALvHcJIju8HCqySH5okYV5YIsA==" saltValue="qd7GMUtO7hM6707Cy8CDyg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4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S59"/>
  <sheetViews>
    <sheetView topLeftCell="B1" zoomScaleNormal="100" workbookViewId="0">
      <selection activeCell="B1" sqref="B1"/>
    </sheetView>
  </sheetViews>
  <sheetFormatPr defaultColWidth="9.109375" defaultRowHeight="14.4" x14ac:dyDescent="0.3"/>
  <cols>
    <col min="1" max="19" width="16.33203125" style="8" customWidth="1"/>
    <col min="20" max="16384" width="9.109375" style="8"/>
  </cols>
  <sheetData>
    <row r="1" spans="1:19" s="91" customFormat="1" ht="13.8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91" customFormat="1" ht="13.8" x14ac:dyDescent="0.25">
      <c r="A2" s="140" t="s">
        <v>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s="91" customFormat="1" ht="13.8" x14ac:dyDescent="0.25">
      <c r="A3" s="141" t="s">
        <v>34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s="91" customFormat="1" x14ac:dyDescent="0.3">
      <c r="A4" s="90" t="s">
        <v>35</v>
      </c>
      <c r="B4" s="90"/>
      <c r="S4" s="8"/>
    </row>
    <row r="5" spans="1:19" s="91" customFormat="1" ht="18.600000000000001" customHeight="1" x14ac:dyDescent="0.25">
      <c r="A5" s="92" t="s">
        <v>36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3">
        <v>2025</v>
      </c>
      <c r="S5" s="94" t="s">
        <v>37</v>
      </c>
    </row>
    <row r="6" spans="1:19" s="91" customFormat="1" ht="18.600000000000001" customHeight="1" x14ac:dyDescent="0.25">
      <c r="A6" s="95" t="s">
        <v>38</v>
      </c>
      <c r="B6" s="96" t="s">
        <v>39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3295074412.7776098</v>
      </c>
      <c r="R6" s="98">
        <v>3475469322.9255543</v>
      </c>
      <c r="S6" s="99" t="s">
        <v>40</v>
      </c>
    </row>
    <row r="7" spans="1:19" s="91" customFormat="1" ht="18.600000000000001" customHeight="1" x14ac:dyDescent="0.25">
      <c r="A7" s="95" t="s">
        <v>41</v>
      </c>
      <c r="B7" s="96" t="s">
        <v>39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3441499888.2352571</v>
      </c>
      <c r="R7" s="100">
        <v>3446424346.6744823</v>
      </c>
      <c r="S7" s="99" t="s">
        <v>42</v>
      </c>
    </row>
    <row r="8" spans="1:19" s="91" customFormat="1" ht="18.600000000000001" customHeight="1" x14ac:dyDescent="0.25">
      <c r="A8" s="95" t="s">
        <v>43</v>
      </c>
      <c r="B8" s="96" t="s">
        <v>39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3127301327.6254277</v>
      </c>
      <c r="R8" s="101">
        <v>3186021782.1931686</v>
      </c>
      <c r="S8" s="99" t="s">
        <v>44</v>
      </c>
    </row>
    <row r="9" spans="1:19" s="91" customFormat="1" ht="18.600000000000001" customHeight="1" x14ac:dyDescent="0.25">
      <c r="A9" s="95" t="s">
        <v>45</v>
      </c>
      <c r="B9" s="96" t="s">
        <v>39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3439996791.3376746</v>
      </c>
      <c r="R9" s="97">
        <v>3496866348.6846614</v>
      </c>
      <c r="S9" s="99" t="s">
        <v>46</v>
      </c>
    </row>
    <row r="10" spans="1:19" s="91" customFormat="1" ht="18.600000000000001" customHeight="1" x14ac:dyDescent="0.25">
      <c r="A10" s="95" t="s">
        <v>47</v>
      </c>
      <c r="B10" s="96" t="s">
        <v>39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3397970383.2589741</v>
      </c>
      <c r="R10" s="97"/>
      <c r="S10" s="99" t="s">
        <v>48</v>
      </c>
    </row>
    <row r="11" spans="1:19" s="91" customFormat="1" ht="18.600000000000001" customHeight="1" x14ac:dyDescent="0.25">
      <c r="A11" s="95" t="s">
        <v>49</v>
      </c>
      <c r="B11" s="96" t="s">
        <v>39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3904612462.3982658</v>
      </c>
      <c r="R11" s="100"/>
      <c r="S11" s="99" t="s">
        <v>50</v>
      </c>
    </row>
    <row r="12" spans="1:19" s="91" customFormat="1" ht="18.600000000000001" customHeight="1" x14ac:dyDescent="0.25">
      <c r="A12" s="95" t="s">
        <v>51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3093233465.0506811</v>
      </c>
      <c r="R12" s="100"/>
      <c r="S12" s="99" t="s">
        <v>52</v>
      </c>
    </row>
    <row r="13" spans="1:19" s="91" customFormat="1" ht="18.600000000000001" customHeight="1" x14ac:dyDescent="0.25">
      <c r="A13" s="95" t="s">
        <v>53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2891931061.6669621</v>
      </c>
      <c r="R13" s="100"/>
      <c r="S13" s="99" t="s">
        <v>54</v>
      </c>
    </row>
    <row r="14" spans="1:19" s="91" customFormat="1" ht="18.600000000000001" customHeight="1" x14ac:dyDescent="0.25">
      <c r="A14" s="95" t="s">
        <v>55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3224024251.8934507</v>
      </c>
      <c r="R14" s="100"/>
      <c r="S14" s="99" t="s">
        <v>56</v>
      </c>
    </row>
    <row r="15" spans="1:19" s="91" customFormat="1" ht="18.600000000000001" customHeight="1" x14ac:dyDescent="0.25">
      <c r="A15" s="95" t="s">
        <v>57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3162833727.2054362</v>
      </c>
      <c r="R15" s="100"/>
      <c r="S15" s="99" t="s">
        <v>58</v>
      </c>
    </row>
    <row r="16" spans="1:19" s="91" customFormat="1" ht="18.600000000000001" customHeight="1" x14ac:dyDescent="0.25">
      <c r="A16" s="95" t="s">
        <v>59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3395377618.5552788</v>
      </c>
      <c r="R16" s="100"/>
      <c r="S16" s="99" t="s">
        <v>60</v>
      </c>
    </row>
    <row r="17" spans="1:19" s="91" customFormat="1" ht="18.600000000000001" customHeight="1" x14ac:dyDescent="0.25">
      <c r="A17" s="95" t="s">
        <v>61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3"/>
      <c r="S17" s="104" t="s">
        <v>62</v>
      </c>
    </row>
    <row r="18" spans="1:19" s="91" customFormat="1" ht="18.600000000000001" customHeight="1" x14ac:dyDescent="0.25">
      <c r="A18" s="105" t="s">
        <v>63</v>
      </c>
      <c r="B18" s="106" t="s">
        <v>64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39628521075</v>
      </c>
      <c r="R18" s="97"/>
      <c r="S18" s="109" t="s">
        <v>63</v>
      </c>
    </row>
    <row r="19" spans="1:19" s="91" customFormat="1" ht="18.600000000000001" customHeight="1" x14ac:dyDescent="0.25">
      <c r="A19" s="95" t="s">
        <v>65</v>
      </c>
      <c r="B19" s="110" t="s">
        <v>64</v>
      </c>
      <c r="C19" s="110" t="s">
        <v>64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1405621389</v>
      </c>
      <c r="R19" s="97"/>
      <c r="S19" s="127" t="s">
        <v>66</v>
      </c>
    </row>
    <row r="20" spans="1:19" s="91" customFormat="1" ht="18.600000000000001" customHeight="1" x14ac:dyDescent="0.25">
      <c r="A20" s="111" t="s">
        <v>67</v>
      </c>
      <c r="B20" s="112" t="s">
        <v>64</v>
      </c>
      <c r="C20" s="112" t="s">
        <v>64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3.6774326399805837</v>
      </c>
      <c r="R20" s="112"/>
      <c r="S20" s="128" t="s">
        <v>68</v>
      </c>
    </row>
    <row r="21" spans="1:19" s="91" customFormat="1" ht="18.600000000000001" customHeight="1" x14ac:dyDescent="0.25">
      <c r="A21" s="105" t="s">
        <v>84</v>
      </c>
      <c r="B21" s="106" t="s">
        <v>64</v>
      </c>
      <c r="C21" s="98">
        <v>8592788389</v>
      </c>
      <c r="D21" s="98">
        <v>8580640697</v>
      </c>
      <c r="E21" s="98">
        <v>8742237186</v>
      </c>
      <c r="F21" s="98">
        <v>8860868754</v>
      </c>
      <c r="G21" s="98">
        <v>9453236424</v>
      </c>
      <c r="H21" s="98">
        <v>9417350741</v>
      </c>
      <c r="I21" s="98">
        <v>9124633100</v>
      </c>
      <c r="J21" s="98">
        <v>9343782793</v>
      </c>
      <c r="K21" s="98">
        <v>8844800969</v>
      </c>
      <c r="L21" s="98">
        <v>11075962212</v>
      </c>
      <c r="M21" s="98">
        <v>9989763837</v>
      </c>
      <c r="N21" s="98">
        <v>11225112386</v>
      </c>
      <c r="O21" s="98">
        <v>12477713219</v>
      </c>
      <c r="P21" s="98">
        <v>12716188909</v>
      </c>
      <c r="Q21" s="98">
        <v>13303872420</v>
      </c>
      <c r="R21" s="98">
        <v>13604781800</v>
      </c>
      <c r="S21" s="114" t="s">
        <v>84</v>
      </c>
    </row>
    <row r="22" spans="1:19" s="91" customFormat="1" ht="18.600000000000001" customHeight="1" x14ac:dyDescent="0.25">
      <c r="A22" s="95" t="s">
        <v>65</v>
      </c>
      <c r="B22" s="110" t="s">
        <v>64</v>
      </c>
      <c r="C22" s="110" t="s">
        <v>64</v>
      </c>
      <c r="D22" s="98">
        <v>-12147692</v>
      </c>
      <c r="E22" s="98">
        <v>161596489</v>
      </c>
      <c r="F22" s="98">
        <v>118631568</v>
      </c>
      <c r="G22" s="98">
        <v>592367670</v>
      </c>
      <c r="H22" s="98">
        <v>-35885683</v>
      </c>
      <c r="I22" s="98">
        <v>-292717641</v>
      </c>
      <c r="J22" s="98">
        <v>219149693</v>
      </c>
      <c r="K22" s="98">
        <v>-498981824</v>
      </c>
      <c r="L22" s="98">
        <v>2231161243</v>
      </c>
      <c r="M22" s="98">
        <v>-1086198375</v>
      </c>
      <c r="N22" s="98">
        <v>1235348549</v>
      </c>
      <c r="O22" s="98">
        <v>1252600833</v>
      </c>
      <c r="P22" s="98">
        <v>238475690</v>
      </c>
      <c r="Q22" s="98">
        <v>587683511</v>
      </c>
      <c r="R22" s="98">
        <v>300909380</v>
      </c>
      <c r="S22" s="115" t="s">
        <v>66</v>
      </c>
    </row>
    <row r="23" spans="1:19" s="91" customFormat="1" ht="18.600000000000001" customHeight="1" x14ac:dyDescent="0.25">
      <c r="A23" s="111" t="s">
        <v>67</v>
      </c>
      <c r="B23" s="112" t="s">
        <v>64</v>
      </c>
      <c r="C23" s="112" t="s">
        <v>64</v>
      </c>
      <c r="D23" s="116">
        <v>-0.14137078035752382</v>
      </c>
      <c r="E23" s="116">
        <v>1.8832683328238886</v>
      </c>
      <c r="F23" s="116">
        <v>1.3569932441318231</v>
      </c>
      <c r="G23" s="116">
        <v>6.6852098416714689</v>
      </c>
      <c r="H23" s="116">
        <v>-0.37961266798419385</v>
      </c>
      <c r="I23" s="116">
        <v>-3.108280120921961</v>
      </c>
      <c r="J23" s="116">
        <v>2.4017370408022214</v>
      </c>
      <c r="K23" s="116">
        <v>-5.340254959413417</v>
      </c>
      <c r="L23" s="116">
        <v>25.225680609659403</v>
      </c>
      <c r="M23" s="116">
        <v>-9.806808241212515</v>
      </c>
      <c r="N23" s="116">
        <v>12.366143676235136</v>
      </c>
      <c r="O23" s="116">
        <v>11.158915741122096</v>
      </c>
      <c r="P23" s="116">
        <v>1.9112131030297246</v>
      </c>
      <c r="Q23" s="116">
        <v>4.6215380662052103</v>
      </c>
      <c r="R23" s="116">
        <v>2.2618179917873866</v>
      </c>
      <c r="S23" s="117" t="s">
        <v>68</v>
      </c>
    </row>
    <row r="24" spans="1:19" s="91" customFormat="1" ht="18.600000000000001" customHeight="1" x14ac:dyDescent="0.25">
      <c r="A24" s="105" t="s">
        <v>85</v>
      </c>
      <c r="B24" s="98">
        <v>21167076961.535084</v>
      </c>
      <c r="C24" s="98">
        <v>21036955167.616085</v>
      </c>
      <c r="D24" s="98">
        <v>21566675528.234165</v>
      </c>
      <c r="E24" s="98">
        <v>22123426584.004971</v>
      </c>
      <c r="F24" s="98">
        <v>22716131199.897232</v>
      </c>
      <c r="G24" s="98">
        <v>23546908630.85561</v>
      </c>
      <c r="H24" s="98">
        <v>23167213003.489826</v>
      </c>
      <c r="I24" s="98">
        <v>23041411828.880089</v>
      </c>
      <c r="J24" s="98">
        <v>23362993707</v>
      </c>
      <c r="K24" s="98">
        <v>27764777937.861752</v>
      </c>
      <c r="L24" s="98">
        <v>25036521905.28442</v>
      </c>
      <c r="M24" s="98">
        <v>24587559209.507114</v>
      </c>
      <c r="N24" s="98">
        <v>30327518120.920815</v>
      </c>
      <c r="O24" s="98">
        <v>30749779231.528172</v>
      </c>
      <c r="P24" s="98">
        <v>31910587601.379681</v>
      </c>
      <c r="Q24" s="97">
        <v>32626847609.346352</v>
      </c>
      <c r="R24" s="97"/>
      <c r="S24" s="114" t="s">
        <v>86</v>
      </c>
    </row>
    <row r="25" spans="1:19" s="91" customFormat="1" ht="18.600000000000001" customHeight="1" x14ac:dyDescent="0.25">
      <c r="A25" s="95" t="s">
        <v>65</v>
      </c>
      <c r="B25" s="110" t="s">
        <v>64</v>
      </c>
      <c r="C25" s="98">
        <v>-130121793.91899872</v>
      </c>
      <c r="D25" s="98">
        <v>529720360.61808014</v>
      </c>
      <c r="E25" s="98">
        <v>556751055.77080536</v>
      </c>
      <c r="F25" s="98">
        <v>592704615.89226151</v>
      </c>
      <c r="G25" s="98">
        <v>830777430.95837784</v>
      </c>
      <c r="H25" s="98">
        <v>-379695627.36578369</v>
      </c>
      <c r="I25" s="98">
        <v>-125801174.6097374</v>
      </c>
      <c r="J25" s="98">
        <v>321581878.11991119</v>
      </c>
      <c r="K25" s="98">
        <v>4401784230.8617516</v>
      </c>
      <c r="L25" s="98">
        <v>-2728256032.5773315</v>
      </c>
      <c r="M25" s="98">
        <v>-448962695.7773056</v>
      </c>
      <c r="N25" s="98">
        <v>5739958911.4137001</v>
      </c>
      <c r="O25" s="98">
        <v>422261110.60735703</v>
      </c>
      <c r="P25" s="98">
        <v>1160808369.8515091</v>
      </c>
      <c r="Q25" s="97">
        <v>716260007.96667099</v>
      </c>
      <c r="R25" s="97"/>
      <c r="S25" s="115" t="s">
        <v>66</v>
      </c>
    </row>
    <row r="26" spans="1:19" s="91" customFormat="1" ht="18.600000000000001" customHeight="1" x14ac:dyDescent="0.25">
      <c r="A26" s="111" t="s">
        <v>67</v>
      </c>
      <c r="B26" s="112" t="s">
        <v>64</v>
      </c>
      <c r="C26" s="116">
        <v>-0.61473671662580842</v>
      </c>
      <c r="D26" s="116">
        <v>2.5180467249059038</v>
      </c>
      <c r="E26" s="116">
        <v>2.5815339737546976</v>
      </c>
      <c r="F26" s="116">
        <v>2.6790814417545126</v>
      </c>
      <c r="G26" s="116">
        <v>3.6572135617976018</v>
      </c>
      <c r="H26" s="116">
        <v>-1.6125073287464782</v>
      </c>
      <c r="I26" s="116">
        <v>-0.54301384715885836</v>
      </c>
      <c r="J26" s="116">
        <v>1.3956691565090673</v>
      </c>
      <c r="K26" s="116">
        <v>18.840839860102744</v>
      </c>
      <c r="L26" s="116">
        <v>-9.8263203785862601</v>
      </c>
      <c r="M26" s="116">
        <v>-1.7932310944618219</v>
      </c>
      <c r="N26" s="116">
        <v>23.344972400490516</v>
      </c>
      <c r="O26" s="116">
        <v>1.3923365206599905</v>
      </c>
      <c r="P26" s="116">
        <v>3.7750136711918771</v>
      </c>
      <c r="Q26" s="118">
        <v>2.2445842016889181</v>
      </c>
      <c r="R26" s="118"/>
      <c r="S26" s="117" t="s">
        <v>68</v>
      </c>
    </row>
    <row r="27" spans="1:19" s="91" customFormat="1" x14ac:dyDescent="0.3">
      <c r="A27" s="129" t="s">
        <v>69</v>
      </c>
      <c r="B27" s="129"/>
      <c r="L27" s="130" t="s">
        <v>70</v>
      </c>
      <c r="S27" s="8"/>
    </row>
    <row r="28" spans="1:19" s="91" customFormat="1" x14ac:dyDescent="0.3">
      <c r="A28" s="129" t="s">
        <v>71</v>
      </c>
      <c r="B28" s="90"/>
      <c r="L28" s="130" t="s">
        <v>72</v>
      </c>
      <c r="S28" s="8"/>
    </row>
    <row r="29" spans="1:19" s="91" customFormat="1" ht="13.8" x14ac:dyDescent="0.25">
      <c r="A29" s="142" t="s">
        <v>73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1:19" s="91" customFormat="1" x14ac:dyDescent="0.3">
      <c r="A30" s="90" t="s">
        <v>35</v>
      </c>
      <c r="B30" s="90"/>
      <c r="S30" s="8"/>
    </row>
    <row r="31" spans="1:19" s="91" customFormat="1" ht="18.600000000000001" customHeight="1" x14ac:dyDescent="0.25">
      <c r="A31" s="92" t="s">
        <v>36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119">
        <v>2025</v>
      </c>
      <c r="S31" s="94" t="s">
        <v>37</v>
      </c>
    </row>
    <row r="32" spans="1:19" s="91" customFormat="1" ht="18.600000000000001" customHeight="1" x14ac:dyDescent="0.25">
      <c r="A32" s="95" t="s">
        <v>38</v>
      </c>
      <c r="B32" s="120" t="s">
        <v>64</v>
      </c>
      <c r="C32" s="120" t="s">
        <v>64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-1.0828177044739473</v>
      </c>
      <c r="R32" s="121">
        <v>5.4746839539772063</v>
      </c>
      <c r="S32" s="99" t="s">
        <v>40</v>
      </c>
    </row>
    <row r="33" spans="1:19" s="91" customFormat="1" ht="18.600000000000001" customHeight="1" x14ac:dyDescent="0.25">
      <c r="A33" s="95" t="s">
        <v>41</v>
      </c>
      <c r="B33" s="120" t="s">
        <v>64</v>
      </c>
      <c r="C33" s="120" t="s">
        <v>64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3.7103100249980252</v>
      </c>
      <c r="R33" s="121">
        <v>0.14309047215312784</v>
      </c>
      <c r="S33" s="99" t="s">
        <v>42</v>
      </c>
    </row>
    <row r="34" spans="1:19" s="91" customFormat="1" ht="18.600000000000001" customHeight="1" x14ac:dyDescent="0.25">
      <c r="A34" s="95" t="s">
        <v>43</v>
      </c>
      <c r="B34" s="120" t="s">
        <v>64</v>
      </c>
      <c r="C34" s="120" t="s">
        <v>64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9.35608368088368</v>
      </c>
      <c r="R34" s="121">
        <v>1.8776717820258015</v>
      </c>
      <c r="S34" s="99" t="s">
        <v>44</v>
      </c>
    </row>
    <row r="35" spans="1:19" s="91" customFormat="1" ht="18.600000000000001" customHeight="1" x14ac:dyDescent="0.25">
      <c r="A35" s="95" t="s">
        <v>45</v>
      </c>
      <c r="B35" s="120" t="s">
        <v>64</v>
      </c>
      <c r="C35" s="120" t="s">
        <v>64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7.2677665883623028</v>
      </c>
      <c r="R35" s="121">
        <v>1.6531863486091369</v>
      </c>
      <c r="S35" s="99" t="s">
        <v>46</v>
      </c>
    </row>
    <row r="36" spans="1:19" s="91" customFormat="1" ht="18.600000000000001" customHeight="1" x14ac:dyDescent="0.25">
      <c r="A36" s="95" t="s">
        <v>47</v>
      </c>
      <c r="B36" s="120" t="s">
        <v>64</v>
      </c>
      <c r="C36" s="120" t="s">
        <v>64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7.4477043356002444</v>
      </c>
      <c r="R36" s="121"/>
      <c r="S36" s="99" t="s">
        <v>48</v>
      </c>
    </row>
    <row r="37" spans="1:19" s="91" customFormat="1" ht="18.600000000000001" customHeight="1" x14ac:dyDescent="0.25">
      <c r="A37" s="95" t="s">
        <v>49</v>
      </c>
      <c r="B37" s="120" t="s">
        <v>64</v>
      </c>
      <c r="C37" s="120" t="s">
        <v>64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4.4697137333346584</v>
      </c>
      <c r="R37" s="121"/>
      <c r="S37" s="99" t="s">
        <v>50</v>
      </c>
    </row>
    <row r="38" spans="1:19" s="91" customFormat="1" ht="18.600000000000001" customHeight="1" x14ac:dyDescent="0.25">
      <c r="A38" s="95" t="s">
        <v>51</v>
      </c>
      <c r="B38" s="120" t="s">
        <v>64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8.3103950883623821</v>
      </c>
      <c r="R38" s="120"/>
      <c r="S38" s="99" t="s">
        <v>52</v>
      </c>
    </row>
    <row r="39" spans="1:19" s="91" customFormat="1" ht="18.600000000000001" customHeight="1" x14ac:dyDescent="0.25">
      <c r="A39" s="95" t="s">
        <v>53</v>
      </c>
      <c r="B39" s="120" t="s">
        <v>64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3.5683215247133937</v>
      </c>
      <c r="R39" s="120"/>
      <c r="S39" s="99" t="s">
        <v>54</v>
      </c>
    </row>
    <row r="40" spans="1:19" s="91" customFormat="1" ht="18.600000000000001" customHeight="1" x14ac:dyDescent="0.25">
      <c r="A40" s="95" t="s">
        <v>55</v>
      </c>
      <c r="B40" s="120" t="s">
        <v>64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-3.7285556693546607</v>
      </c>
      <c r="R40" s="120"/>
      <c r="S40" s="99" t="s">
        <v>56</v>
      </c>
    </row>
    <row r="41" spans="1:19" s="91" customFormat="1" ht="18.600000000000001" customHeight="1" x14ac:dyDescent="0.25">
      <c r="A41" s="95" t="s">
        <v>57</v>
      </c>
      <c r="B41" s="120" t="s">
        <v>64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8.3739011189928263</v>
      </c>
      <c r="R41" s="120"/>
      <c r="S41" s="99" t="s">
        <v>58</v>
      </c>
    </row>
    <row r="42" spans="1:19" s="91" customFormat="1" ht="18.600000000000001" customHeight="1" x14ac:dyDescent="0.25">
      <c r="A42" s="95" t="s">
        <v>59</v>
      </c>
      <c r="B42" s="120" t="s">
        <v>64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4.1834963941544459</v>
      </c>
      <c r="R42" s="120"/>
      <c r="S42" s="99" t="s">
        <v>60</v>
      </c>
    </row>
    <row r="43" spans="1:19" s="91" customFormat="1" ht="18.600000000000001" customHeight="1" x14ac:dyDescent="0.25">
      <c r="A43" s="111" t="s">
        <v>61</v>
      </c>
      <c r="B43" s="118" t="s">
        <v>64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12"/>
      <c r="S43" s="104" t="s">
        <v>62</v>
      </c>
    </row>
    <row r="44" spans="1:19" s="91" customFormat="1" ht="13.8" x14ac:dyDescent="0.25">
      <c r="A44" s="90"/>
      <c r="B44" s="90"/>
      <c r="S44" s="125"/>
    </row>
    <row r="45" spans="1:19" s="91" customFormat="1" ht="13.8" x14ac:dyDescent="0.25">
      <c r="A45" s="142" t="s">
        <v>74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spans="1:19" s="91" customFormat="1" ht="13.8" x14ac:dyDescent="0.25">
      <c r="A46" s="90"/>
      <c r="B46" s="90"/>
    </row>
    <row r="47" spans="1:19" s="91" customFormat="1" ht="18.600000000000001" customHeight="1" x14ac:dyDescent="0.25">
      <c r="A47" s="92" t="s">
        <v>36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119">
        <v>2025</v>
      </c>
      <c r="S47" s="94" t="s">
        <v>37</v>
      </c>
    </row>
    <row r="48" spans="1:19" s="91" customFormat="1" ht="18.600000000000001" customHeight="1" x14ac:dyDescent="0.25">
      <c r="A48" s="95" t="s">
        <v>38</v>
      </c>
      <c r="B48" s="110" t="s">
        <v>64</v>
      </c>
      <c r="C48" s="110" t="s">
        <v>64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-36070223.887443542</v>
      </c>
      <c r="R48" s="98">
        <v>180394910.14794445</v>
      </c>
      <c r="S48" s="99" t="s">
        <v>40</v>
      </c>
    </row>
    <row r="49" spans="1:19" s="91" customFormat="1" ht="18.600000000000001" customHeight="1" x14ac:dyDescent="0.25">
      <c r="A49" s="95" t="s">
        <v>41</v>
      </c>
      <c r="B49" s="110" t="s">
        <v>64</v>
      </c>
      <c r="C49" s="110" t="s">
        <v>64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123122103.61024904</v>
      </c>
      <c r="R49" s="98">
        <v>4924458.4392251968</v>
      </c>
      <c r="S49" s="99" t="s">
        <v>42</v>
      </c>
    </row>
    <row r="50" spans="1:19" s="91" customFormat="1" ht="18.600000000000001" customHeight="1" x14ac:dyDescent="0.25">
      <c r="A50" s="95" t="s">
        <v>43</v>
      </c>
      <c r="B50" s="110" t="s">
        <v>64</v>
      </c>
      <c r="C50" s="110" t="s">
        <v>64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267559809.49340534</v>
      </c>
      <c r="R50" s="98">
        <v>58720454.567740917</v>
      </c>
      <c r="S50" s="99" t="s">
        <v>44</v>
      </c>
    </row>
    <row r="51" spans="1:19" s="91" customFormat="1" ht="18.600000000000001" customHeight="1" x14ac:dyDescent="0.25">
      <c r="A51" s="95" t="s">
        <v>45</v>
      </c>
      <c r="B51" s="110" t="s">
        <v>64</v>
      </c>
      <c r="C51" s="110" t="s">
        <v>64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233071821.47362709</v>
      </c>
      <c r="R51" s="98">
        <v>56869557.346986771</v>
      </c>
      <c r="S51" s="99" t="s">
        <v>46</v>
      </c>
    </row>
    <row r="52" spans="1:19" s="91" customFormat="1" ht="18.600000000000001" customHeight="1" x14ac:dyDescent="0.25">
      <c r="A52" s="95" t="s">
        <v>47</v>
      </c>
      <c r="B52" s="110" t="s">
        <v>64</v>
      </c>
      <c r="C52" s="110" t="s">
        <v>64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235529264.32560539</v>
      </c>
      <c r="R52" s="98"/>
      <c r="S52" s="99" t="s">
        <v>48</v>
      </c>
    </row>
    <row r="53" spans="1:19" s="91" customFormat="1" ht="18.600000000000001" customHeight="1" x14ac:dyDescent="0.25">
      <c r="A53" s="95" t="s">
        <v>49</v>
      </c>
      <c r="B53" s="110" t="s">
        <v>64</v>
      </c>
      <c r="C53" s="110" t="s">
        <v>64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167057985.73431301</v>
      </c>
      <c r="R53" s="98"/>
      <c r="S53" s="99" t="s">
        <v>50</v>
      </c>
    </row>
    <row r="54" spans="1:19" s="91" customFormat="1" ht="18.600000000000001" customHeight="1" x14ac:dyDescent="0.25">
      <c r="A54" s="95" t="s">
        <v>51</v>
      </c>
      <c r="B54" s="110" t="s">
        <v>64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237336334.83788633</v>
      </c>
      <c r="R54" s="100"/>
      <c r="S54" s="99" t="s">
        <v>52</v>
      </c>
    </row>
    <row r="55" spans="1:19" s="91" customFormat="1" ht="18.600000000000001" customHeight="1" x14ac:dyDescent="0.25">
      <c r="A55" s="95" t="s">
        <v>53</v>
      </c>
      <c r="B55" s="110" t="s">
        <v>64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99637994.547117233</v>
      </c>
      <c r="R55" s="100"/>
      <c r="S55" s="99" t="s">
        <v>54</v>
      </c>
    </row>
    <row r="56" spans="1:19" s="91" customFormat="1" ht="18.600000000000001" customHeight="1" x14ac:dyDescent="0.25">
      <c r="A56" s="95" t="s">
        <v>55</v>
      </c>
      <c r="B56" s="110" t="s">
        <v>64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-124865207.81020117</v>
      </c>
      <c r="R56" s="100"/>
      <c r="S56" s="99" t="s">
        <v>56</v>
      </c>
    </row>
    <row r="57" spans="1:19" s="91" customFormat="1" ht="18.600000000000001" customHeight="1" x14ac:dyDescent="0.25">
      <c r="A57" s="95" t="s">
        <v>57</v>
      </c>
      <c r="B57" s="110" t="s">
        <v>64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244387777.99789143</v>
      </c>
      <c r="R57" s="100"/>
      <c r="S57" s="99" t="s">
        <v>58</v>
      </c>
    </row>
    <row r="58" spans="1:19" s="91" customFormat="1" ht="18.600000000000001" customHeight="1" x14ac:dyDescent="0.25">
      <c r="A58" s="95" t="s">
        <v>59</v>
      </c>
      <c r="B58" s="110" t="s">
        <v>64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136341652.13921261</v>
      </c>
      <c r="R58" s="100"/>
      <c r="S58" s="99" t="s">
        <v>60</v>
      </c>
    </row>
    <row r="59" spans="1:19" s="91" customFormat="1" ht="18.600000000000001" customHeight="1" x14ac:dyDescent="0.25">
      <c r="A59" s="111" t="s">
        <v>61</v>
      </c>
      <c r="B59" s="118" t="s">
        <v>64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3"/>
      <c r="S59" s="104" t="s">
        <v>62</v>
      </c>
    </row>
  </sheetData>
  <sheetProtection algorithmName="SHA-512" hashValue="VIjstyw+cjZcHiGg81gA9jJZ/EDY6tZKLPwmTLST0ez+BGTxJeO7pZ5qlrBCUDPdF1BAFPqGZzLN/1SzumeN6g==" saltValue="Y9e04+DgHagvow0IAc5BGw==" spinCount="100000" sheet="1" objects="1" scenarios="1"/>
  <mergeCells count="4">
    <mergeCell ref="A2:S2"/>
    <mergeCell ref="A3:S3"/>
    <mergeCell ref="A29:S29"/>
    <mergeCell ref="A45:S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Normal="100" workbookViewId="0">
      <selection activeCell="AD3" sqref="AD3"/>
    </sheetView>
  </sheetViews>
  <sheetFormatPr defaultColWidth="9.109375" defaultRowHeight="14.4" x14ac:dyDescent="0.3"/>
  <cols>
    <col min="1" max="16384" width="9.109375" style="8"/>
  </cols>
  <sheetData>
    <row r="1" spans="1:28" x14ac:dyDescent="0.3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3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3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3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3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3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3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3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3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3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3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3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3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3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3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3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3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3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3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3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3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3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3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3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3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3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3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3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3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3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3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3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3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AwDAUOaYSMB46uScuovMpBBe3fR4S3xYZpCOv9nq0A/WjkH2WKeglGkjlA9MST9By3qGq0s85oYde/psyZN88Q==" saltValue="6Pgu1pjctTHePhnl/FOHF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83F62D-7ED0-47E7-8F09-16549E2D16B2}"/>
</file>

<file path=customXml/itemProps2.xml><?xml version="1.0" encoding="utf-8"?>
<ds:datastoreItem xmlns:ds="http://schemas.openxmlformats.org/officeDocument/2006/customXml" ds:itemID="{7A73C184-4E43-4011-9CD6-2DDE659B8C16}">
  <ds:schemaRefs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81cc3c97-f93d-476a-b646-40ff9edb6d28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12fbfb73-9069-4591-8b44-d5ce1e3e14e0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EVD_Octubre_2024</vt:lpstr>
      <vt:lpstr>Histórico</vt:lpstr>
      <vt:lpstr>Gráficas</vt:lpstr>
      <vt:lpstr>EVD_Octubre_2024!Print_Area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Matos;Angel Rivera</dc:creator>
  <cp:keywords/>
  <dc:description/>
  <cp:lastModifiedBy>Mónica A. González Bonnin</cp:lastModifiedBy>
  <cp:revision/>
  <cp:lastPrinted>2025-04-11T15:05:09Z</cp:lastPrinted>
  <dcterms:created xsi:type="dcterms:W3CDTF">2017-05-16T19:04:40Z</dcterms:created>
  <dcterms:modified xsi:type="dcterms:W3CDTF">2025-04-14T21:38:28Z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