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2025/Abr 2025/"/>
    </mc:Choice>
  </mc:AlternateContent>
  <xr:revisionPtr revIDLastSave="0" documentId="8_{C4A0A4B1-6F53-466C-9C44-3872E7F1C5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D_Abril_2025" sheetId="6" r:id="rId1"/>
    <sheet name="Histórico" sheetId="8" r:id="rId2"/>
    <sheet name="Gráficas" sheetId="7" r:id="rId3"/>
  </sheets>
  <definedNames>
    <definedName name="_xlnm.Print_Area" localSheetId="0">EVD_Abril_2025!$A$1:$J$37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F30" i="6"/>
  <c r="D26" i="6" l="1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s="1"/>
  <c r="G30" i="6" l="1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E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<sst xmlns="http://schemas.openxmlformats.org/spreadsheetml/2006/main" count="212" uniqueCount="86">
  <si>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</si>
  <si>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</si>
  <si>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</si>
  <si>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</si>
  <si>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</si>
  <si>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</si>
  <si>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</si>
  <si>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</si>
  <si>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</si>
  <si>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</si>
  <si>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</si>
  <si>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</si>
  <si>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</si>
  <si>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</si>
  <si>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</si>
  <si>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</si>
  <si>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</si>
  <si>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</si>
  <si>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</si>
  <si>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</si>
  <si>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</si>
  <si>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</si>
  <si>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</si>
  <si>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</si>
  <si>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</si>
  <si>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</si>
  <si>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</si>
  <si>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</si>
  <si>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</si>
  <si>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</si>
  <si>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</si>
  <si>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</si>
  <si>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</si>
  <si>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</si>
  <si>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</si>
  <si>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</si>
  <si>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</si>
  <si>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</si>
  <si>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</si>
  <si>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</si>
  <si>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</si>
  <si>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</si>
  <si>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</si>
  <si>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</si>
  <si>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</si>
  <si>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</si>
  <si>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</si>
  <si>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</si>
  <si>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</si>
  <si>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</si>
  <si>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</si>
  <si>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</si>
  <si>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</si>
  <si>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</si>
  <si>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</si>
  <si>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</si>
  <si>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</si>
  <si>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</si>
  <si>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</si>
  <si>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</si>
  <si>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</si>
  <si>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</si>
  <si>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</si>
  <si>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</si>
  <si>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</si>
  <si>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</si>
  <si>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</si>
  <si>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</si>
  <si>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</si>
  <si>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</si>
  <si>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Fiscal 2024 (r)</t>
  </si>
  <si>
    <t>Acumulado Fiscal 2025</t>
  </si>
  <si>
    <t>Oficina de Estrategia e Inteligencia de Negocios</t>
  </si>
  <si>
    <t>Fuente: Oficina de Estrategia e Inteligencia de Negocios, Departamento de Desarrollo Económico y Comercio</t>
  </si>
  <si>
    <t>JUL - DIC</t>
  </si>
  <si>
    <t>JUL - DEC</t>
  </si>
  <si>
    <t>ENE - DIC</t>
  </si>
  <si>
    <t>JAN - DEC</t>
  </si>
  <si>
    <t>Fuente: Oficina de Estrategia e Inteligencia de Negocios</t>
  </si>
  <si>
    <t>Source: Office of Strategy and Business Intelligence</t>
  </si>
  <si>
    <t>Acumulado Calendario 2024 (r)</t>
  </si>
  <si>
    <t>Acumulado Calendario 2025</t>
  </si>
  <si>
    <t>Contacto: Mónica González Bonnin, Oficina de Estrategia e Inteligencia de Negocios (monica.gonzalez@ddec.pr.gov) o puede comunicarse al (787) 758-4747 extensión 3371</t>
  </si>
  <si>
    <t>InfoVentas - Informe de Ventas al Detal en Puerto Rico - Abril 2025 (A Precios Corrientes)</t>
  </si>
  <si>
    <t>Abril 2024 (r)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</si>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</sst>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31</xdr:row>
      <xdr:rowOff>145059</xdr:rowOff>
    </xdr:from>
    <xdr:to>
      <xdr:col>9</xdr:col>
      <xdr:colOff>107949</xdr:colOff>
      <xdr:row>36</xdr:row>
      <xdr:rowOff>52666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96929D-DB90-37E3-3F3A-9945DEF0D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6575" y="7517409"/>
          <a:ext cx="2457449" cy="860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27</xdr:col>
      <xdr:colOff>179747</xdr:colOff>
      <xdr:row>50</xdr:row>
      <xdr:rowOff>35877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08DA92-6539-263C-4B00-3B404494E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00"/>
          <a:ext cx="16600847" cy="9522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56.7109375" style="8" customWidth="1"/>
    <col min="2" max="2" width="20.28515625" style="8" bestFit="1" customWidth="1"/>
    <col min="3" max="3" width="19.42578125" style="8" bestFit="1" customWidth="1"/>
    <col min="4" max="4" width="11.7109375" style="8" customWidth="1"/>
    <col min="5" max="5" width="21.28515625" style="8" bestFit="1" customWidth="1"/>
    <col min="6" max="6" width="20.5703125" style="13" bestFit="1" customWidth="1"/>
    <col min="7" max="7" width="11.7109375" style="8" customWidth="1"/>
    <col min="8" max="8" width="20.85546875" style="8" bestFit="1" customWidth="1"/>
    <col min="9" max="9" width="21.7109375" style="13" bestFit="1" customWidth="1"/>
    <col min="10" max="10" width="11.7109375" style="8" customWidth="1"/>
    <col min="11" max="11" width="8.85546875" style="8"/>
    <col min="12" max="12" width="16.7109375" style="8" bestFit="1" customWidth="1"/>
    <col min="13" max="13" width="12.42578125" style="8" bestFit="1" customWidth="1"/>
    <col min="14" max="16384" width="8.85546875" style="8"/>
  </cols>
  <sheetData>
    <row r="1" spans="1:10" ht="20.100000000000001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20.100000000000001" customHeight="1" x14ac:dyDescent="0.25">
      <c r="A2" s="134" t="s">
        <v>72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0.100000000000001" customHeight="1" thickBot="1" x14ac:dyDescent="0.3">
      <c r="A3" s="137" t="s">
        <v>83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3.6" customHeight="1" thickBot="1" x14ac:dyDescent="0.3">
      <c r="A4" s="80" t="s">
        <v>1</v>
      </c>
      <c r="B4" s="74" t="s">
        <v>84</v>
      </c>
      <c r="C4" s="74" t="s">
        <v>85</v>
      </c>
      <c r="D4" s="81" t="s">
        <v>2</v>
      </c>
      <c r="E4" s="78" t="s">
        <v>80</v>
      </c>
      <c r="F4" s="78" t="s">
        <v>81</v>
      </c>
      <c r="G4" s="82" t="s">
        <v>3</v>
      </c>
      <c r="H4" s="78" t="s">
        <v>70</v>
      </c>
      <c r="I4" s="78" t="s">
        <v>71</v>
      </c>
      <c r="J4" s="83" t="s">
        <v>3</v>
      </c>
    </row>
    <row r="5" spans="1:10" ht="18" customHeight="1" thickTop="1" x14ac:dyDescent="0.25">
      <c r="A5" s="30" t="s">
        <v>4</v>
      </c>
      <c r="B5" s="41">
        <v>391928245.51580161</v>
      </c>
      <c r="C5" s="41">
        <v>381206092.81434059</v>
      </c>
      <c r="D5" s="42">
        <f>(C5-B5)/B5</f>
        <v>-2.7357438062036093E-2</v>
      </c>
      <c r="E5" s="44">
        <v>1407184964.3275588</v>
      </c>
      <c r="F5" s="45">
        <v>1417571844.297493</v>
      </c>
      <c r="G5" s="43">
        <f>(F5-E5)/E5</f>
        <v>7.3813181871920635E-3</v>
      </c>
      <c r="H5" s="44">
        <v>3583051522.5925741</v>
      </c>
      <c r="I5" s="45">
        <v>3559908361.6686635</v>
      </c>
      <c r="J5" s="43">
        <f>(I5-H5)/H5</f>
        <v>-6.4590645091156867E-3</v>
      </c>
    </row>
    <row r="6" spans="1:10" ht="18" customHeight="1" x14ac:dyDescent="0.25">
      <c r="A6" s="31" t="s">
        <v>27</v>
      </c>
      <c r="B6" s="46">
        <v>71080587.732284948</v>
      </c>
      <c r="C6" s="46">
        <v>66113977.564364828</v>
      </c>
      <c r="D6" s="47">
        <f t="shared" ref="D6:D22" si="0">(C6-B6)/B6</f>
        <v>-6.9872947401984908E-2</v>
      </c>
      <c r="E6" s="49">
        <v>293556780.59499985</v>
      </c>
      <c r="F6" s="50">
        <v>278168048.6380505</v>
      </c>
      <c r="G6" s="48">
        <f t="shared" ref="G6:G22" si="1">(F6-E6)/E6</f>
        <v>-5.2421653915670004E-2</v>
      </c>
      <c r="H6" s="49">
        <v>689176698.87360346</v>
      </c>
      <c r="I6" s="50">
        <v>660111043.65111256</v>
      </c>
      <c r="J6" s="48">
        <f t="shared" ref="J6:J22" si="2">(I6-H6)/H6</f>
        <v>-4.2174460149329004E-2</v>
      </c>
    </row>
    <row r="7" spans="1:10" ht="18" customHeight="1" x14ac:dyDescent="0.25">
      <c r="A7" s="31" t="s">
        <v>5</v>
      </c>
      <c r="B7" s="46">
        <v>61520312.471615359</v>
      </c>
      <c r="C7" s="46">
        <v>64074110.889490277</v>
      </c>
      <c r="D7" s="47">
        <f t="shared" si="0"/>
        <v>4.1511466949281269E-2</v>
      </c>
      <c r="E7" s="49">
        <v>262612024.20687628</v>
      </c>
      <c r="F7" s="50">
        <v>252524566.71774563</v>
      </c>
      <c r="G7" s="48">
        <f t="shared" si="1"/>
        <v>-3.8412016813000577E-2</v>
      </c>
      <c r="H7" s="49">
        <v>723270379.57818651</v>
      </c>
      <c r="I7" s="50">
        <v>687716563.96694791</v>
      </c>
      <c r="J7" s="48">
        <f t="shared" si="2"/>
        <v>-4.9157018751374404E-2</v>
      </c>
    </row>
    <row r="8" spans="1:10" ht="18" customHeight="1" x14ac:dyDescent="0.25">
      <c r="A8" s="31" t="s">
        <v>28</v>
      </c>
      <c r="B8" s="46">
        <v>250007817.93233603</v>
      </c>
      <c r="C8" s="46">
        <v>150424685.28932667</v>
      </c>
      <c r="D8" s="47">
        <f t="shared" si="0"/>
        <v>-0.39832007441447803</v>
      </c>
      <c r="E8" s="49">
        <v>640117753.50096202</v>
      </c>
      <c r="F8" s="50">
        <v>508129990.11106658</v>
      </c>
      <c r="G8" s="48">
        <f t="shared" si="1"/>
        <v>-0.20619294288905718</v>
      </c>
      <c r="H8" s="49">
        <v>1671025532.7023201</v>
      </c>
      <c r="I8" s="50">
        <v>1287247387.8969038</v>
      </c>
      <c r="J8" s="48">
        <f t="shared" si="2"/>
        <v>-0.2296662362691638</v>
      </c>
    </row>
    <row r="9" spans="1:10" ht="18" customHeight="1" x14ac:dyDescent="0.25">
      <c r="A9" s="31" t="s">
        <v>29</v>
      </c>
      <c r="B9" s="46">
        <v>114849470.91442902</v>
      </c>
      <c r="C9" s="46">
        <v>128085959.56667772</v>
      </c>
      <c r="D9" s="47">
        <f t="shared" si="0"/>
        <v>0.11525075863963549</v>
      </c>
      <c r="E9" s="49">
        <v>425264328.91869044</v>
      </c>
      <c r="F9" s="50">
        <v>473832591.46679366</v>
      </c>
      <c r="G9" s="48">
        <f t="shared" si="1"/>
        <v>0.11420723358480733</v>
      </c>
      <c r="H9" s="49">
        <v>1100214912.4432504</v>
      </c>
      <c r="I9" s="50">
        <v>1160081856.7096491</v>
      </c>
      <c r="J9" s="48">
        <f t="shared" si="2"/>
        <v>5.4413863681825554E-2</v>
      </c>
    </row>
    <row r="10" spans="1:10" ht="18" customHeight="1" x14ac:dyDescent="0.25">
      <c r="A10" s="31" t="s">
        <v>6</v>
      </c>
      <c r="B10" s="46">
        <v>6257438.2218932994</v>
      </c>
      <c r="C10" s="46">
        <v>5746401.5021361001</v>
      </c>
      <c r="D10" s="47">
        <f t="shared" si="0"/>
        <v>-8.1668679998981447E-2</v>
      </c>
      <c r="E10" s="49">
        <v>22063708.479244497</v>
      </c>
      <c r="F10" s="50">
        <v>22067034.285874199</v>
      </c>
      <c r="G10" s="48">
        <f t="shared" si="1"/>
        <v>1.507365197845621E-4</v>
      </c>
      <c r="H10" s="49">
        <v>53292599.700938091</v>
      </c>
      <c r="I10" s="50">
        <v>52421389.516352996</v>
      </c>
      <c r="J10" s="48">
        <f t="shared" si="2"/>
        <v>-1.6347676590634755E-2</v>
      </c>
    </row>
    <row r="11" spans="1:10" ht="18" customHeight="1" x14ac:dyDescent="0.25">
      <c r="A11" s="31" t="s">
        <v>7</v>
      </c>
      <c r="B11" s="46">
        <v>435740351.91741931</v>
      </c>
      <c r="C11" s="46">
        <v>446296142.01832277</v>
      </c>
      <c r="D11" s="47">
        <f t="shared" si="0"/>
        <v>2.4224954274842933E-2</v>
      </c>
      <c r="E11" s="49">
        <v>1722765414.2995501</v>
      </c>
      <c r="F11" s="50">
        <v>1762351907.9676909</v>
      </c>
      <c r="G11" s="48">
        <f t="shared" si="1"/>
        <v>2.2978458552487337E-2</v>
      </c>
      <c r="H11" s="49">
        <v>4379186838.6428213</v>
      </c>
      <c r="I11" s="50">
        <v>4485357994.1299629</v>
      </c>
      <c r="J11" s="48">
        <f t="shared" si="2"/>
        <v>2.4244490906454613E-2</v>
      </c>
    </row>
    <row r="12" spans="1:10" ht="18" customHeight="1" x14ac:dyDescent="0.25">
      <c r="A12" s="31" t="s">
        <v>8</v>
      </c>
      <c r="B12" s="46">
        <v>20940819.194726668</v>
      </c>
      <c r="C12" s="46">
        <v>26064556.855881669</v>
      </c>
      <c r="D12" s="47">
        <f t="shared" si="0"/>
        <v>0.24467704025854267</v>
      </c>
      <c r="E12" s="49">
        <v>87431626.968138337</v>
      </c>
      <c r="F12" s="50">
        <v>99538470.668396115</v>
      </c>
      <c r="G12" s="48">
        <f t="shared" si="1"/>
        <v>0.13847213096777589</v>
      </c>
      <c r="H12" s="49">
        <v>191961870.32629436</v>
      </c>
      <c r="I12" s="50">
        <v>224130764.31793776</v>
      </c>
      <c r="J12" s="48">
        <f t="shared" si="2"/>
        <v>0.16757960285010309</v>
      </c>
    </row>
    <row r="13" spans="1:10" ht="18" customHeight="1" x14ac:dyDescent="0.25">
      <c r="A13" s="31" t="s">
        <v>9</v>
      </c>
      <c r="B13" s="46">
        <v>209729465.68102574</v>
      </c>
      <c r="C13" s="46">
        <v>222959684.13946366</v>
      </c>
      <c r="D13" s="47">
        <f t="shared" si="0"/>
        <v>6.30823066061664E-2</v>
      </c>
      <c r="E13" s="49">
        <v>864445577.06443274</v>
      </c>
      <c r="F13" s="50">
        <v>916395248.69638455</v>
      </c>
      <c r="G13" s="48">
        <f t="shared" si="1"/>
        <v>6.0095942428634419E-2</v>
      </c>
      <c r="H13" s="49">
        <v>2218952569.3082805</v>
      </c>
      <c r="I13" s="50">
        <v>2309232163.3708043</v>
      </c>
      <c r="J13" s="48">
        <f t="shared" si="2"/>
        <v>4.0685679951539891E-2</v>
      </c>
    </row>
    <row r="14" spans="1:10" ht="18" customHeight="1" x14ac:dyDescent="0.25">
      <c r="A14" s="31" t="s">
        <v>10</v>
      </c>
      <c r="B14" s="46">
        <v>18966336.411798399</v>
      </c>
      <c r="C14" s="46">
        <v>18239135.720541921</v>
      </c>
      <c r="D14" s="47">
        <f t="shared" si="0"/>
        <v>-3.8341653098808701E-2</v>
      </c>
      <c r="E14" s="49">
        <v>72596348.25990352</v>
      </c>
      <c r="F14" s="50">
        <v>75067076.282702178</v>
      </c>
      <c r="G14" s="48">
        <f t="shared" si="1"/>
        <v>3.4033778310076403E-2</v>
      </c>
      <c r="H14" s="49">
        <v>190148191.39967504</v>
      </c>
      <c r="I14" s="50">
        <v>198379083.71814209</v>
      </c>
      <c r="J14" s="48">
        <f t="shared" si="2"/>
        <v>4.328672420115965E-2</v>
      </c>
    </row>
    <row r="15" spans="1:10" ht="18" customHeight="1" x14ac:dyDescent="0.25">
      <c r="A15" s="31" t="s">
        <v>11</v>
      </c>
      <c r="B15" s="46">
        <v>210963282.91107512</v>
      </c>
      <c r="C15" s="46">
        <v>193931358.79370439</v>
      </c>
      <c r="D15" s="47">
        <f t="shared" si="0"/>
        <v>-8.0734068423413727E-2</v>
      </c>
      <c r="E15" s="49">
        <v>785064626.08071041</v>
      </c>
      <c r="F15" s="50">
        <v>740896205.78540266</v>
      </c>
      <c r="G15" s="48">
        <f t="shared" si="1"/>
        <v>-5.6260871816133665E-2</v>
      </c>
      <c r="H15" s="49">
        <v>1914831227.4951546</v>
      </c>
      <c r="I15" s="50">
        <v>1841640790.0744815</v>
      </c>
      <c r="J15" s="48">
        <f t="shared" si="2"/>
        <v>-3.8222918223668009E-2</v>
      </c>
    </row>
    <row r="16" spans="1:10" ht="18" customHeight="1" x14ac:dyDescent="0.25">
      <c r="A16" s="31" t="s">
        <v>12</v>
      </c>
      <c r="B16" s="46">
        <v>110173949.96863939</v>
      </c>
      <c r="C16" s="46">
        <v>107673186.04898271</v>
      </c>
      <c r="D16" s="47">
        <f t="shared" si="0"/>
        <v>-2.2698323155051738E-2</v>
      </c>
      <c r="E16" s="49">
        <v>423542963.92971456</v>
      </c>
      <c r="F16" s="50">
        <v>426874448.22459292</v>
      </c>
      <c r="G16" s="48">
        <f t="shared" si="1"/>
        <v>7.865752895451739E-3</v>
      </c>
      <c r="H16" s="49">
        <v>1088339195.6364038</v>
      </c>
      <c r="I16" s="50">
        <v>1107654019.1236322</v>
      </c>
      <c r="J16" s="48">
        <f t="shared" si="2"/>
        <v>1.7747062280463119E-2</v>
      </c>
    </row>
    <row r="17" spans="1:12" ht="18" customHeight="1" x14ac:dyDescent="0.25">
      <c r="A17" s="31" t="s">
        <v>13</v>
      </c>
      <c r="B17" s="46">
        <v>55698870.338452995</v>
      </c>
      <c r="C17" s="46">
        <v>50563696.057233989</v>
      </c>
      <c r="D17" s="47">
        <f t="shared" si="0"/>
        <v>-9.2195303962454331E-2</v>
      </c>
      <c r="E17" s="49">
        <v>218737484.01893598</v>
      </c>
      <c r="F17" s="50">
        <v>219535764.68957967</v>
      </c>
      <c r="G17" s="48">
        <f t="shared" si="1"/>
        <v>3.6494918748109059E-3</v>
      </c>
      <c r="H17" s="49">
        <v>631201925.28921151</v>
      </c>
      <c r="I17" s="50">
        <v>578589813.99453413</v>
      </c>
      <c r="J17" s="48">
        <f t="shared" si="2"/>
        <v>-8.3352266821066723E-2</v>
      </c>
    </row>
    <row r="18" spans="1:12" ht="18" customHeight="1" x14ac:dyDescent="0.25">
      <c r="A18" s="31" t="s">
        <v>14</v>
      </c>
      <c r="B18" s="46">
        <v>11474146.946625866</v>
      </c>
      <c r="C18" s="46">
        <v>10962037.430584334</v>
      </c>
      <c r="D18" s="47">
        <f t="shared" si="0"/>
        <v>-4.4631598185355746E-2</v>
      </c>
      <c r="E18" s="49">
        <v>47792416.953279667</v>
      </c>
      <c r="F18" s="50">
        <v>47333862.161804862</v>
      </c>
      <c r="G18" s="48">
        <f t="shared" si="1"/>
        <v>-9.5947185915094598E-3</v>
      </c>
      <c r="H18" s="49">
        <v>140563019.87076348</v>
      </c>
      <c r="I18" s="50">
        <v>135038934.83739552</v>
      </c>
      <c r="J18" s="48">
        <f t="shared" si="2"/>
        <v>-3.9299703709033275E-2</v>
      </c>
    </row>
    <row r="19" spans="1:12" ht="18" customHeight="1" x14ac:dyDescent="0.25">
      <c r="A19" s="31" t="s">
        <v>15</v>
      </c>
      <c r="B19" s="46">
        <v>21723548.252354272</v>
      </c>
      <c r="C19" s="46">
        <v>19154077.838954538</v>
      </c>
      <c r="D19" s="47">
        <f t="shared" si="0"/>
        <v>-0.11828042010223948</v>
      </c>
      <c r="E19" s="49">
        <v>77762062.924600363</v>
      </c>
      <c r="F19" s="50">
        <v>80005377.258574039</v>
      </c>
      <c r="G19" s="48">
        <f t="shared" si="1"/>
        <v>2.8848441638551152E-2</v>
      </c>
      <c r="H19" s="49">
        <v>211081164.73698783</v>
      </c>
      <c r="I19" s="50">
        <v>201402284.11442015</v>
      </c>
      <c r="J19" s="48">
        <f t="shared" si="2"/>
        <v>-4.5853833688229831E-2</v>
      </c>
    </row>
    <row r="20" spans="1:12" ht="18" customHeight="1" x14ac:dyDescent="0.25">
      <c r="A20" s="31" t="s">
        <v>16</v>
      </c>
      <c r="B20" s="46">
        <v>1119939823.4824948</v>
      </c>
      <c r="C20" s="46">
        <v>1151786889.7785938</v>
      </c>
      <c r="D20" s="47">
        <f t="shared" si="0"/>
        <v>2.8436408482260506E-2</v>
      </c>
      <c r="E20" s="49">
        <v>4368500105.2054272</v>
      </c>
      <c r="F20" s="50">
        <v>4866485521.4395199</v>
      </c>
      <c r="G20" s="48">
        <f t="shared" si="1"/>
        <v>0.11399459865886283</v>
      </c>
      <c r="H20" s="49">
        <v>11739543337.850636</v>
      </c>
      <c r="I20" s="50">
        <v>12586125851.933613</v>
      </c>
      <c r="J20" s="48">
        <f t="shared" si="2"/>
        <v>7.21137517635312E-2</v>
      </c>
    </row>
    <row r="21" spans="1:12" ht="18" customHeight="1" x14ac:dyDescent="0.25">
      <c r="A21" s="31" t="s">
        <v>17</v>
      </c>
      <c r="B21" s="46">
        <v>82186557.502294004</v>
      </c>
      <c r="C21" s="46">
        <v>86815832.580184996</v>
      </c>
      <c r="D21" s="47">
        <f t="shared" si="0"/>
        <v>5.6326426347298696E-2</v>
      </c>
      <c r="E21" s="49">
        <v>323461041.17794502</v>
      </c>
      <c r="F21" s="50">
        <v>330062794.5696857</v>
      </c>
      <c r="G21" s="48">
        <f t="shared" si="1"/>
        <v>2.0409732707528352E-2</v>
      </c>
      <c r="H21" s="49">
        <v>791886998.11307836</v>
      </c>
      <c r="I21" s="50">
        <v>817451023.60928845</v>
      </c>
      <c r="J21" s="48">
        <f t="shared" si="2"/>
        <v>3.2282415997641693E-2</v>
      </c>
    </row>
    <row r="22" spans="1:12" ht="18" customHeight="1" thickBot="1" x14ac:dyDescent="0.3">
      <c r="A22" s="30" t="s">
        <v>18</v>
      </c>
      <c r="B22" s="51">
        <v>238898532.61483288</v>
      </c>
      <c r="C22" s="52">
        <v>252021433.90742838</v>
      </c>
      <c r="D22" s="53">
        <f t="shared" si="0"/>
        <v>5.4930857669825313E-2</v>
      </c>
      <c r="E22" s="55">
        <v>942547320.67232013</v>
      </c>
      <c r="F22" s="56">
        <v>994453689.9480325</v>
      </c>
      <c r="G22" s="54">
        <f t="shared" si="1"/>
        <v>5.5070305901127062E-2</v>
      </c>
      <c r="H22" s="55">
        <v>2346333117.4091043</v>
      </c>
      <c r="I22" s="56">
        <v>2462073463.0119615</v>
      </c>
      <c r="J22" s="54">
        <f t="shared" si="2"/>
        <v>4.9328181384006242E-2</v>
      </c>
    </row>
    <row r="23" spans="1:12" ht="16.5" thickTop="1" thickBot="1" x14ac:dyDescent="0.3">
      <c r="A23" s="68" t="s">
        <v>19</v>
      </c>
      <c r="B23" s="69">
        <f>SUM(B5:B22)</f>
        <v>3432079558.0100999</v>
      </c>
      <c r="C23" s="69">
        <f>SUM(C5:C22)</f>
        <v>3382119258.7962132</v>
      </c>
      <c r="D23" s="70">
        <f>(C23-B23)/B23</f>
        <v>-1.4556859294617702E-2</v>
      </c>
      <c r="E23" s="71">
        <f>SUM(E5:E22)</f>
        <v>12985446547.58329</v>
      </c>
      <c r="F23" s="71">
        <f>SUM(F5:F22)</f>
        <v>13511294443.209391</v>
      </c>
      <c r="G23" s="72">
        <f>(F23-E23)/E23</f>
        <v>4.0495172322276868E-2</v>
      </c>
      <c r="H23" s="71">
        <f>SUM(H5:H22)</f>
        <v>33664061101.969284</v>
      </c>
      <c r="I23" s="71">
        <f>SUM(I5:I22)</f>
        <v>34354562789.645802</v>
      </c>
      <c r="J23" s="72">
        <f>(I23-H23)/H23</f>
        <v>2.0511538568830735E-2</v>
      </c>
    </row>
    <row r="24" spans="1:12" ht="16.5" thickTop="1" thickBot="1" x14ac:dyDescent="0.3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">
      <c r="A25" s="73" t="s">
        <v>1</v>
      </c>
      <c r="B25" s="74" t="s">
        <v>84</v>
      </c>
      <c r="C25" s="74" t="s">
        <v>85</v>
      </c>
      <c r="D25" s="75" t="s">
        <v>2</v>
      </c>
      <c r="E25" s="76" t="s">
        <v>80</v>
      </c>
      <c r="F25" s="76" t="s">
        <v>81</v>
      </c>
      <c r="G25" s="77" t="s">
        <v>3</v>
      </c>
      <c r="H25" s="78" t="s">
        <v>70</v>
      </c>
      <c r="I25" s="78" t="s">
        <v>71</v>
      </c>
      <c r="J25" s="79" t="s">
        <v>3</v>
      </c>
    </row>
    <row r="26" spans="1:12" ht="18" customHeight="1" thickTop="1" x14ac:dyDescent="0.25">
      <c r="A26" s="32" t="s">
        <v>20</v>
      </c>
      <c r="B26" s="57">
        <v>108359341.83171</v>
      </c>
      <c r="C26" s="57">
        <v>112335660.01423033</v>
      </c>
      <c r="D26" s="58">
        <f>(C26-B26)/B26</f>
        <v>3.6695665692542172E-2</v>
      </c>
      <c r="E26" s="60">
        <v>400457901.86712599</v>
      </c>
      <c r="F26" s="60">
        <v>408918372.38678265</v>
      </c>
      <c r="G26" s="59">
        <f>(F26-E26)/E26</f>
        <v>2.1126991077488805E-2</v>
      </c>
      <c r="H26" s="60">
        <v>971104619.94767392</v>
      </c>
      <c r="I26" s="60">
        <v>939383581.02282667</v>
      </c>
      <c r="J26" s="59">
        <f>(I26-H26)/H26</f>
        <v>-3.2664903732572574E-2</v>
      </c>
      <c r="L26" s="13"/>
    </row>
    <row r="27" spans="1:12" ht="18" customHeight="1" x14ac:dyDescent="0.25">
      <c r="A27" s="33" t="s">
        <v>21</v>
      </c>
      <c r="B27" s="61">
        <v>1109887239.1696217</v>
      </c>
      <c r="C27" s="61">
        <v>980676591.12429595</v>
      </c>
      <c r="D27" s="62">
        <f t="shared" ref="D27:D29" si="3">(C27-B27)/B27</f>
        <v>-0.11641781568909342</v>
      </c>
      <c r="E27" s="49">
        <v>3763256619.282629</v>
      </c>
      <c r="F27" s="49">
        <v>3858253788.4842949</v>
      </c>
      <c r="G27" s="63">
        <f t="shared" ref="G27:G29" si="4">(F27-E27)/E27</f>
        <v>2.5243340758349539E-2</v>
      </c>
      <c r="H27" s="49">
        <v>9288308309.1203766</v>
      </c>
      <c r="I27" s="49">
        <v>9139700995.6822929</v>
      </c>
      <c r="J27" s="63">
        <f t="shared" ref="J27:J29" si="5">(I27-H27)/H27</f>
        <v>-1.5999394991245405E-2</v>
      </c>
      <c r="L27" s="13"/>
    </row>
    <row r="28" spans="1:12" ht="18" customHeight="1" x14ac:dyDescent="0.25">
      <c r="A28" s="33" t="s">
        <v>22</v>
      </c>
      <c r="B28" s="61">
        <v>414764889.91396797</v>
      </c>
      <c r="C28" s="61">
        <v>434760266.2390871</v>
      </c>
      <c r="D28" s="62">
        <f t="shared" si="3"/>
        <v>4.8208941526527598E-2</v>
      </c>
      <c r="E28" s="49">
        <v>1644051975.5917354</v>
      </c>
      <c r="F28" s="49">
        <v>1831455839.7078462</v>
      </c>
      <c r="G28" s="63">
        <f t="shared" si="4"/>
        <v>0.11398901427593824</v>
      </c>
      <c r="H28" s="49">
        <v>4881547095.8320341</v>
      </c>
      <c r="I28" s="49">
        <v>5411409322.5568857</v>
      </c>
      <c r="J28" s="63">
        <f t="shared" si="5"/>
        <v>0.10854391370663184</v>
      </c>
      <c r="L28" s="13"/>
    </row>
    <row r="29" spans="1:12" ht="18" customHeight="1" thickBot="1" x14ac:dyDescent="0.3">
      <c r="A29" s="34" t="s">
        <v>23</v>
      </c>
      <c r="B29" s="64">
        <v>1799068087.0947998</v>
      </c>
      <c r="C29" s="64">
        <v>1854346741.4185998</v>
      </c>
      <c r="D29" s="65">
        <f t="shared" si="3"/>
        <v>3.0726271407029434E-2</v>
      </c>
      <c r="E29" s="67">
        <v>7177680050.8417997</v>
      </c>
      <c r="F29" s="67">
        <v>7412666442.6304665</v>
      </c>
      <c r="G29" s="66">
        <f t="shared" si="4"/>
        <v>3.2738487940975787E-2</v>
      </c>
      <c r="H29" s="67">
        <v>18523101077.069199</v>
      </c>
      <c r="I29" s="67">
        <v>18864068890.383801</v>
      </c>
      <c r="J29" s="66">
        <f t="shared" si="5"/>
        <v>1.8407706781706511E-2</v>
      </c>
    </row>
    <row r="30" spans="1:12" ht="16.5" thickTop="1" thickBot="1" x14ac:dyDescent="0.3">
      <c r="A30" s="84" t="s">
        <v>19</v>
      </c>
      <c r="B30" s="85">
        <f>SUM(B26:B29)</f>
        <v>3432079558.0100994</v>
      </c>
      <c r="C30" s="85">
        <f>SUM(C26:C29)</f>
        <v>3382119258.7962132</v>
      </c>
      <c r="D30" s="86">
        <f>(C30-B30)/B30</f>
        <v>-1.4556859294617565E-2</v>
      </c>
      <c r="E30" s="87">
        <f>SUM(E26:E29)</f>
        <v>12985446547.58329</v>
      </c>
      <c r="F30" s="87">
        <f>SUM(F26:F29)</f>
        <v>13511294443.209391</v>
      </c>
      <c r="G30" s="88">
        <f t="shared" ref="G30" si="6">(F30-E30)/E30</f>
        <v>4.0495172322276868E-2</v>
      </c>
      <c r="H30" s="87">
        <f>SUM(H26:H29)</f>
        <v>33664061101.969284</v>
      </c>
      <c r="I30" s="87">
        <f>SUM(I26:I29)</f>
        <v>34354562789.645805</v>
      </c>
      <c r="J30" s="88">
        <f t="shared" ref="J30" si="7">(I30-H30)/H30</f>
        <v>2.051153856883085E-2</v>
      </c>
    </row>
    <row r="31" spans="1:12" ht="16.5" thickTop="1" thickBot="1" x14ac:dyDescent="0.3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25">
      <c r="A32" s="15" t="s">
        <v>73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25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25">
      <c r="A34" s="20" t="s">
        <v>82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25">
      <c r="A35" s="20" t="s">
        <v>26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25">
      <c r="A36" s="20"/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25">
      <c r="A38" s="14"/>
    </row>
    <row r="41" spans="1:10" x14ac:dyDescent="0.25">
      <c r="B41" s="39"/>
      <c r="C41" s="39"/>
      <c r="D41" s="40"/>
    </row>
    <row r="43" spans="1:10" x14ac:dyDescent="0.25">
      <c r="C43" s="40"/>
    </row>
  </sheetData>
  <sheetProtection algorithmName="SHA-512" hashValue="Ejo5I5n1oyg3Axf1Bx1cK4WeEswbRZ26tJnZdNCdcv6fiEvIp9dnYLwhTmg57hK/p4NwuZE9PYIBJa3TEXOZ7A==" saltValue="6x2KAiSs0z+pY60RMgdz0w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64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S59"/>
  <sheetViews>
    <sheetView zoomScale="75" zoomScaleNormal="75" workbookViewId="0"/>
  </sheetViews>
  <sheetFormatPr defaultColWidth="9.140625" defaultRowHeight="15" x14ac:dyDescent="0.25"/>
  <cols>
    <col min="1" max="19" width="16.28515625" style="8" customWidth="1"/>
    <col min="20" max="16384" width="9.140625" style="8"/>
  </cols>
  <sheetData>
    <row r="1" spans="1:19" s="91" customForma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s="91" customFormat="1" x14ac:dyDescent="0.2">
      <c r="A2" s="140" t="s">
        <v>30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s="91" customFormat="1" ht="14.25" x14ac:dyDescent="0.2">
      <c r="A3" s="141" t="s">
        <v>31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19" s="91" customFormat="1" x14ac:dyDescent="0.25">
      <c r="A4" s="90" t="s">
        <v>32</v>
      </c>
      <c r="B4" s="90"/>
      <c r="S4" s="8"/>
    </row>
    <row r="5" spans="1:19" s="91" customFormat="1" ht="18.600000000000001" customHeight="1" x14ac:dyDescent="0.2">
      <c r="A5" s="92" t="s">
        <v>33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3">
        <v>2025</v>
      </c>
      <c r="S5" s="94" t="s">
        <v>34</v>
      </c>
    </row>
    <row r="6" spans="1:19" s="91" customFormat="1" ht="18.600000000000001" customHeight="1" x14ac:dyDescent="0.2">
      <c r="A6" s="95" t="s">
        <v>35</v>
      </c>
      <c r="B6" s="96" t="s">
        <v>36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3295074412.7776098</v>
      </c>
      <c r="R6" s="98">
        <v>3475469322.9255543</v>
      </c>
      <c r="S6" s="99" t="s">
        <v>37</v>
      </c>
    </row>
    <row r="7" spans="1:19" s="91" customFormat="1" ht="18.600000000000001" customHeight="1" x14ac:dyDescent="0.2">
      <c r="A7" s="95" t="s">
        <v>38</v>
      </c>
      <c r="B7" s="96" t="s">
        <v>36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3441499888.2352571</v>
      </c>
      <c r="R7" s="100">
        <v>3446424346.6744823</v>
      </c>
      <c r="S7" s="99" t="s">
        <v>39</v>
      </c>
    </row>
    <row r="8" spans="1:19" s="91" customFormat="1" ht="18.600000000000001" customHeight="1" x14ac:dyDescent="0.2">
      <c r="A8" s="95" t="s">
        <v>40</v>
      </c>
      <c r="B8" s="96" t="s">
        <v>36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3127301327.6254277</v>
      </c>
      <c r="R8" s="101">
        <v>3186021782.1931686</v>
      </c>
      <c r="S8" s="99" t="s">
        <v>41</v>
      </c>
    </row>
    <row r="9" spans="1:19" s="91" customFormat="1" ht="18.600000000000001" customHeight="1" x14ac:dyDescent="0.2">
      <c r="A9" s="95" t="s">
        <v>42</v>
      </c>
      <c r="B9" s="96" t="s">
        <v>36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3439996791.3376746</v>
      </c>
      <c r="R9" s="97">
        <v>3496866348.6846614</v>
      </c>
      <c r="S9" s="99" t="s">
        <v>43</v>
      </c>
    </row>
    <row r="10" spans="1:19" s="91" customFormat="1" ht="18.600000000000001" customHeight="1" x14ac:dyDescent="0.2">
      <c r="A10" s="95" t="s">
        <v>44</v>
      </c>
      <c r="B10" s="96" t="s">
        <v>36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3457540921.1582727</v>
      </c>
      <c r="R10" s="97">
        <v>3349636634.3035302</v>
      </c>
      <c r="S10" s="99" t="s">
        <v>45</v>
      </c>
    </row>
    <row r="11" spans="1:19" s="91" customFormat="1" ht="18.600000000000001" customHeight="1" x14ac:dyDescent="0.2">
      <c r="A11" s="95" t="s">
        <v>46</v>
      </c>
      <c r="B11" s="96" t="s">
        <v>36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3917201213.2517524</v>
      </c>
      <c r="R11" s="100">
        <v>3888849911.6550198</v>
      </c>
      <c r="S11" s="99" t="s">
        <v>47</v>
      </c>
    </row>
    <row r="12" spans="1:19" s="91" customFormat="1" ht="18.600000000000001" customHeight="1" x14ac:dyDescent="0.2">
      <c r="A12" s="95" t="s">
        <v>48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3066719601.1995788</v>
      </c>
      <c r="R12" s="100">
        <v>3257567986.8402858</v>
      </c>
      <c r="S12" s="99" t="s">
        <v>49</v>
      </c>
    </row>
    <row r="13" spans="1:19" s="91" customFormat="1" ht="18.600000000000001" customHeight="1" x14ac:dyDescent="0.2">
      <c r="A13" s="95" t="s">
        <v>50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3071593263.157793</v>
      </c>
      <c r="R13" s="100">
        <v>3165105638.15239</v>
      </c>
      <c r="S13" s="99" t="s">
        <v>51</v>
      </c>
    </row>
    <row r="14" spans="1:19" s="91" customFormat="1" ht="18.600000000000001" customHeight="1" x14ac:dyDescent="0.2">
      <c r="A14" s="95" t="s">
        <v>52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3348889459.7036519</v>
      </c>
      <c r="Q14" s="100">
        <v>3415054125.2158189</v>
      </c>
      <c r="R14" s="100">
        <v>3706501559.420496</v>
      </c>
      <c r="S14" s="99" t="s">
        <v>53</v>
      </c>
    </row>
    <row r="15" spans="1:19" s="91" customFormat="1" ht="18.600000000000001" customHeight="1" x14ac:dyDescent="0.2">
      <c r="A15" s="95" t="s">
        <v>54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2918445949.2075448</v>
      </c>
      <c r="Q15" s="100">
        <v>3432079558.0100999</v>
      </c>
      <c r="R15" s="100">
        <v>3382119258.7962132</v>
      </c>
      <c r="S15" s="99" t="s">
        <v>55</v>
      </c>
    </row>
    <row r="16" spans="1:19" s="91" customFormat="1" ht="18.600000000000001" customHeight="1" x14ac:dyDescent="0.2">
      <c r="A16" s="95" t="s">
        <v>56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3259035966.4160662</v>
      </c>
      <c r="Q16" s="100">
        <v>3395377618.5552788</v>
      </c>
      <c r="R16" s="100"/>
      <c r="S16" s="99" t="s">
        <v>57</v>
      </c>
    </row>
    <row r="17" spans="1:19" s="91" customFormat="1" ht="18.600000000000001" customHeight="1" x14ac:dyDescent="0.2">
      <c r="A17" s="95" t="s">
        <v>58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3432153608.7438111</v>
      </c>
      <c r="Q17" s="103">
        <v>3254665684.4966698</v>
      </c>
      <c r="R17" s="103"/>
      <c r="S17" s="104" t="s">
        <v>59</v>
      </c>
    </row>
    <row r="18" spans="1:19" s="91" customFormat="1" ht="18.600000000000001" customHeight="1" x14ac:dyDescent="0.2">
      <c r="A18" s="105" t="s">
        <v>60</v>
      </c>
      <c r="B18" s="106" t="s">
        <v>61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38222899686</v>
      </c>
      <c r="Q18" s="108">
        <v>40314104405</v>
      </c>
      <c r="R18" s="97"/>
      <c r="S18" s="109" t="s">
        <v>60</v>
      </c>
    </row>
    <row r="19" spans="1:19" s="91" customFormat="1" ht="18.600000000000001" customHeight="1" x14ac:dyDescent="0.2">
      <c r="A19" s="95" t="s">
        <v>62</v>
      </c>
      <c r="B19" s="110" t="s">
        <v>61</v>
      </c>
      <c r="C19" s="110" t="s">
        <v>61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1261546718</v>
      </c>
      <c r="Q19" s="97">
        <v>2091204719</v>
      </c>
      <c r="R19" s="97"/>
      <c r="S19" s="127" t="s">
        <v>63</v>
      </c>
    </row>
    <row r="20" spans="1:19" s="91" customFormat="1" ht="18.600000000000001" customHeight="1" x14ac:dyDescent="0.2">
      <c r="A20" s="111" t="s">
        <v>64</v>
      </c>
      <c r="B20" s="112" t="s">
        <v>61</v>
      </c>
      <c r="C20" s="112" t="s">
        <v>61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3.4131508094203378</v>
      </c>
      <c r="Q20" s="112">
        <v>5.4710781656524894</v>
      </c>
      <c r="R20" s="112"/>
      <c r="S20" s="128" t="s">
        <v>65</v>
      </c>
    </row>
    <row r="21" spans="1:19" s="91" customFormat="1" ht="18.600000000000001" customHeight="1" x14ac:dyDescent="0.2">
      <c r="A21" s="105" t="s">
        <v>74</v>
      </c>
      <c r="B21" s="106" t="s">
        <v>61</v>
      </c>
      <c r="C21" s="98">
        <v>21488220364</v>
      </c>
      <c r="D21" s="98">
        <v>21855373527</v>
      </c>
      <c r="E21" s="98">
        <v>22441332580</v>
      </c>
      <c r="F21" s="98">
        <v>22610171722</v>
      </c>
      <c r="G21" s="98">
        <v>24216030330</v>
      </c>
      <c r="H21" s="98">
        <v>23954711591</v>
      </c>
      <c r="I21" s="98">
        <v>23420016011</v>
      </c>
      <c r="J21" s="98">
        <v>24372483384</v>
      </c>
      <c r="K21" s="98">
        <v>25732220909</v>
      </c>
      <c r="L21" s="98">
        <v>27074017082</v>
      </c>
      <c r="M21" s="98">
        <v>23953290398</v>
      </c>
      <c r="N21" s="98">
        <v>27979070050</v>
      </c>
      <c r="O21" s="98">
        <v>30517334968</v>
      </c>
      <c r="P21" s="98">
        <v>31531710111</v>
      </c>
      <c r="Q21" s="98">
        <v>33664061102</v>
      </c>
      <c r="R21" s="98">
        <v>34354562790</v>
      </c>
      <c r="S21" s="114" t="s">
        <v>75</v>
      </c>
    </row>
    <row r="22" spans="1:19" s="91" customFormat="1" ht="18.600000000000001" customHeight="1" x14ac:dyDescent="0.2">
      <c r="A22" s="95" t="s">
        <v>62</v>
      </c>
      <c r="B22" s="110" t="s">
        <v>61</v>
      </c>
      <c r="C22" s="110" t="s">
        <v>61</v>
      </c>
      <c r="D22" s="98">
        <v>367153163</v>
      </c>
      <c r="E22" s="98">
        <v>585959053</v>
      </c>
      <c r="F22" s="98">
        <v>168839142</v>
      </c>
      <c r="G22" s="98">
        <v>1605858608</v>
      </c>
      <c r="H22" s="98">
        <v>-261318739</v>
      </c>
      <c r="I22" s="98">
        <v>-534695580</v>
      </c>
      <c r="J22" s="98">
        <v>952467373</v>
      </c>
      <c r="K22" s="98">
        <v>1359737525</v>
      </c>
      <c r="L22" s="98">
        <v>1341796173</v>
      </c>
      <c r="M22" s="98">
        <v>-3120726684</v>
      </c>
      <c r="N22" s="98">
        <v>4025779652</v>
      </c>
      <c r="O22" s="98">
        <v>2538264918</v>
      </c>
      <c r="P22" s="98">
        <v>1014375143</v>
      </c>
      <c r="Q22" s="98">
        <v>2132350991</v>
      </c>
      <c r="R22" s="98">
        <v>690501688</v>
      </c>
      <c r="S22" s="115" t="s">
        <v>63</v>
      </c>
    </row>
    <row r="23" spans="1:19" s="91" customFormat="1" ht="18.600000000000001" customHeight="1" x14ac:dyDescent="0.2">
      <c r="A23" s="111" t="s">
        <v>64</v>
      </c>
      <c r="B23" s="112" t="s">
        <v>61</v>
      </c>
      <c r="C23" s="112" t="s">
        <v>61</v>
      </c>
      <c r="D23" s="116">
        <v>1.7086252690106674</v>
      </c>
      <c r="E23" s="116">
        <v>2.6810754447921452</v>
      </c>
      <c r="F23" s="116">
        <v>0.75235791545851238</v>
      </c>
      <c r="G23" s="116">
        <v>7.1023724531799015</v>
      </c>
      <c r="H23" s="116">
        <v>-1.0791146832859124</v>
      </c>
      <c r="I23" s="116">
        <v>-2.232110280137499</v>
      </c>
      <c r="J23" s="116">
        <v>4.0668946278800213</v>
      </c>
      <c r="K23" s="116">
        <v>5.5789863657990546</v>
      </c>
      <c r="L23" s="116">
        <v>5.2144592483686418</v>
      </c>
      <c r="M23" s="116">
        <v>-11.526648131114598</v>
      </c>
      <c r="N23" s="116">
        <v>16.80679182320662</v>
      </c>
      <c r="O23" s="116">
        <v>9.0720131636397969</v>
      </c>
      <c r="P23" s="116">
        <v>3.3239309528949956</v>
      </c>
      <c r="Q23" s="116">
        <v>6.7625605572725291</v>
      </c>
      <c r="R23" s="116">
        <v>2.0511538578421153</v>
      </c>
      <c r="S23" s="117" t="s">
        <v>65</v>
      </c>
    </row>
    <row r="24" spans="1:19" s="91" customFormat="1" ht="18.600000000000001" customHeight="1" x14ac:dyDescent="0.2">
      <c r="A24" s="105" t="s">
        <v>76</v>
      </c>
      <c r="B24" s="98">
        <v>8201210985.2124529</v>
      </c>
      <c r="C24" s="98">
        <v>8204852080.0547237</v>
      </c>
      <c r="D24" s="98">
        <v>8505728267.6919603</v>
      </c>
      <c r="E24" s="98">
        <v>8763813034.1431332</v>
      </c>
      <c r="F24" s="98">
        <v>8706184792.76964</v>
      </c>
      <c r="G24" s="98">
        <v>9415053400.7914734</v>
      </c>
      <c r="H24" s="98">
        <v>9272130685.2567215</v>
      </c>
      <c r="I24" s="98">
        <v>9082592921.3624115</v>
      </c>
      <c r="J24" s="98">
        <v>9341617446</v>
      </c>
      <c r="K24" s="98">
        <v>10792313426.957701</v>
      </c>
      <c r="L24" s="98">
        <v>10297912374.565578</v>
      </c>
      <c r="M24" s="98">
        <v>8379257922.5675793</v>
      </c>
      <c r="N24" s="98">
        <v>11135917394.111382</v>
      </c>
      <c r="O24" s="98">
        <v>11589572321.648849</v>
      </c>
      <c r="P24" s="98">
        <v>11915525606.243835</v>
      </c>
      <c r="Q24" s="97">
        <v>12985446547.58329</v>
      </c>
      <c r="R24" s="97">
        <v>13511294443.209385</v>
      </c>
      <c r="S24" s="114" t="s">
        <v>77</v>
      </c>
    </row>
    <row r="25" spans="1:19" s="91" customFormat="1" ht="18.600000000000001" customHeight="1" x14ac:dyDescent="0.2">
      <c r="A25" s="95" t="s">
        <v>62</v>
      </c>
      <c r="B25" s="110" t="s">
        <v>61</v>
      </c>
      <c r="C25" s="98">
        <v>3641094.8422708511</v>
      </c>
      <c r="D25" s="98">
        <v>300876187.6372366</v>
      </c>
      <c r="E25" s="98">
        <v>258084766.45117283</v>
      </c>
      <c r="F25" s="98">
        <v>-57628241.373493195</v>
      </c>
      <c r="G25" s="98">
        <v>708868608.02183342</v>
      </c>
      <c r="H25" s="98">
        <v>-142922715.53475189</v>
      </c>
      <c r="I25" s="98">
        <v>-189537763.89431</v>
      </c>
      <c r="J25" s="98">
        <v>259024524.6375885</v>
      </c>
      <c r="K25" s="98">
        <v>1450695980.9577007</v>
      </c>
      <c r="L25" s="98">
        <v>-494401052.39212227</v>
      </c>
      <c r="M25" s="98">
        <v>-1918654451.9979992</v>
      </c>
      <c r="N25" s="98">
        <v>2756659471.5438023</v>
      </c>
      <c r="O25" s="98">
        <v>453654927.53746796</v>
      </c>
      <c r="P25" s="98">
        <v>325953284.59498596</v>
      </c>
      <c r="Q25" s="97">
        <v>1069920941.3394547</v>
      </c>
      <c r="R25" s="97">
        <v>525847895.62609482</v>
      </c>
      <c r="S25" s="115" t="s">
        <v>63</v>
      </c>
    </row>
    <row r="26" spans="1:19" s="91" customFormat="1" ht="18.600000000000001" customHeight="1" x14ac:dyDescent="0.2">
      <c r="A26" s="111" t="s">
        <v>64</v>
      </c>
      <c r="B26" s="112" t="s">
        <v>61</v>
      </c>
      <c r="C26" s="116">
        <v>4.4397039032846301E-2</v>
      </c>
      <c r="D26" s="116">
        <v>3.6670519431866451</v>
      </c>
      <c r="E26" s="116">
        <v>3.0342465492517365</v>
      </c>
      <c r="F26" s="116">
        <v>-0.65757041083576351</v>
      </c>
      <c r="G26" s="116">
        <v>8.1421268316121491</v>
      </c>
      <c r="H26" s="116">
        <v>-1.5180234189934296</v>
      </c>
      <c r="I26" s="116">
        <v>-2.0441662259537292</v>
      </c>
      <c r="J26" s="116">
        <v>2.8518786086774677</v>
      </c>
      <c r="K26" s="116">
        <v>15.529387596351169</v>
      </c>
      <c r="L26" s="116">
        <v>-4.5810479443376533</v>
      </c>
      <c r="M26" s="116">
        <v>-18.631489395237143</v>
      </c>
      <c r="N26" s="116">
        <v>32.898611034747866</v>
      </c>
      <c r="O26" s="116">
        <v>4.0737993241343409</v>
      </c>
      <c r="P26" s="116">
        <v>2.8124703444502304</v>
      </c>
      <c r="Q26" s="118">
        <v>8.9792173395927009</v>
      </c>
      <c r="R26" s="118">
        <v>4.0495172322276423</v>
      </c>
      <c r="S26" s="117" t="s">
        <v>65</v>
      </c>
    </row>
    <row r="27" spans="1:19" s="91" customFormat="1" x14ac:dyDescent="0.25">
      <c r="A27" s="129" t="s">
        <v>78</v>
      </c>
      <c r="B27" s="129"/>
      <c r="L27" s="130" t="s">
        <v>79</v>
      </c>
      <c r="S27" s="8"/>
    </row>
    <row r="28" spans="1:19" s="91" customFormat="1" x14ac:dyDescent="0.25">
      <c r="A28" s="129" t="s">
        <v>66</v>
      </c>
      <c r="B28" s="90"/>
      <c r="L28" s="130" t="s">
        <v>67</v>
      </c>
      <c r="S28" s="8"/>
    </row>
    <row r="29" spans="1:19" s="91" customFormat="1" ht="14.25" x14ac:dyDescent="0.2">
      <c r="A29" s="142" t="s">
        <v>68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</row>
    <row r="30" spans="1:19" s="91" customFormat="1" x14ac:dyDescent="0.25">
      <c r="A30" s="90" t="s">
        <v>32</v>
      </c>
      <c r="B30" s="90"/>
      <c r="S30" s="8"/>
    </row>
    <row r="31" spans="1:19" s="91" customFormat="1" ht="18.600000000000001" customHeight="1" x14ac:dyDescent="0.2">
      <c r="A31" s="92" t="s">
        <v>33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119">
        <v>2025</v>
      </c>
      <c r="S31" s="94" t="s">
        <v>34</v>
      </c>
    </row>
    <row r="32" spans="1:19" s="91" customFormat="1" ht="18.600000000000001" customHeight="1" x14ac:dyDescent="0.2">
      <c r="A32" s="95" t="s">
        <v>35</v>
      </c>
      <c r="B32" s="120" t="s">
        <v>61</v>
      </c>
      <c r="C32" s="120" t="s">
        <v>61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-1.0828177044739473</v>
      </c>
      <c r="R32" s="121">
        <v>5.4746839539772063</v>
      </c>
      <c r="S32" s="99" t="s">
        <v>37</v>
      </c>
    </row>
    <row r="33" spans="1:19" s="91" customFormat="1" ht="18.600000000000001" customHeight="1" x14ac:dyDescent="0.2">
      <c r="A33" s="95" t="s">
        <v>38</v>
      </c>
      <c r="B33" s="120" t="s">
        <v>61</v>
      </c>
      <c r="C33" s="120" t="s">
        <v>61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3.7103100249980252</v>
      </c>
      <c r="R33" s="121">
        <v>0.14309047215312784</v>
      </c>
      <c r="S33" s="99" t="s">
        <v>39</v>
      </c>
    </row>
    <row r="34" spans="1:19" s="91" customFormat="1" ht="18.600000000000001" customHeight="1" x14ac:dyDescent="0.2">
      <c r="A34" s="95" t="s">
        <v>40</v>
      </c>
      <c r="B34" s="120" t="s">
        <v>61</v>
      </c>
      <c r="C34" s="120" t="s">
        <v>61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9.35608368088368</v>
      </c>
      <c r="R34" s="121">
        <v>1.8776717820258015</v>
      </c>
      <c r="S34" s="99" t="s">
        <v>41</v>
      </c>
    </row>
    <row r="35" spans="1:19" s="91" customFormat="1" ht="18.600000000000001" customHeight="1" x14ac:dyDescent="0.2">
      <c r="A35" s="95" t="s">
        <v>42</v>
      </c>
      <c r="B35" s="120" t="s">
        <v>61</v>
      </c>
      <c r="C35" s="120" t="s">
        <v>61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7.2677665883623028</v>
      </c>
      <c r="R35" s="121">
        <v>1.6531863486091369</v>
      </c>
      <c r="S35" s="99" t="s">
        <v>43</v>
      </c>
    </row>
    <row r="36" spans="1:19" s="91" customFormat="1" ht="18.600000000000001" customHeight="1" x14ac:dyDescent="0.2">
      <c r="A36" s="95" t="s">
        <v>44</v>
      </c>
      <c r="B36" s="120" t="s">
        <v>61</v>
      </c>
      <c r="C36" s="120" t="s">
        <v>61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9.3313927793993408</v>
      </c>
      <c r="R36" s="121">
        <v>-3.1208390389373815</v>
      </c>
      <c r="S36" s="99" t="s">
        <v>45</v>
      </c>
    </row>
    <row r="37" spans="1:19" s="91" customFormat="1" ht="18.600000000000001" customHeight="1" x14ac:dyDescent="0.2">
      <c r="A37" s="95" t="s">
        <v>46</v>
      </c>
      <c r="B37" s="120" t="s">
        <v>61</v>
      </c>
      <c r="C37" s="120" t="s">
        <v>61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4.8065315892906453</v>
      </c>
      <c r="R37" s="121">
        <v>-0.72376424016262353</v>
      </c>
      <c r="S37" s="99" t="s">
        <v>47</v>
      </c>
    </row>
    <row r="38" spans="1:19" s="91" customFormat="1" ht="18.600000000000001" customHeight="1" x14ac:dyDescent="0.2">
      <c r="A38" s="95" t="s">
        <v>48</v>
      </c>
      <c r="B38" s="120" t="s">
        <v>61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7.3820050714178018</v>
      </c>
      <c r="R38" s="120">
        <v>6.2232095026247176</v>
      </c>
      <c r="S38" s="99" t="s">
        <v>49</v>
      </c>
    </row>
    <row r="39" spans="1:19" s="91" customFormat="1" ht="18.600000000000001" customHeight="1" x14ac:dyDescent="0.2">
      <c r="A39" s="95" t="s">
        <v>50</v>
      </c>
      <c r="B39" s="120" t="s">
        <v>61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10.00253874948867</v>
      </c>
      <c r="R39" s="120">
        <v>3.0444257094918972</v>
      </c>
      <c r="S39" s="99" t="s">
        <v>51</v>
      </c>
    </row>
    <row r="40" spans="1:19" s="91" customFormat="1" ht="18.600000000000001" customHeight="1" x14ac:dyDescent="0.2">
      <c r="A40" s="95" t="s">
        <v>52</v>
      </c>
      <c r="B40" s="120" t="s">
        <v>61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5.2726996561143986</v>
      </c>
      <c r="Q40" s="120">
        <v>1.9757196022236572</v>
      </c>
      <c r="R40" s="120">
        <v>8.5341966340360322</v>
      </c>
      <c r="S40" s="99" t="s">
        <v>53</v>
      </c>
    </row>
    <row r="41" spans="1:19" s="91" customFormat="1" ht="18.600000000000001" customHeight="1" x14ac:dyDescent="0.2">
      <c r="A41" s="95" t="s">
        <v>54</v>
      </c>
      <c r="B41" s="120" t="s">
        <v>61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-3.2090145227135864</v>
      </c>
      <c r="Q41" s="120">
        <v>17.599558728919536</v>
      </c>
      <c r="R41" s="120">
        <v>-1.4556859294617701</v>
      </c>
      <c r="S41" s="99" t="s">
        <v>55</v>
      </c>
    </row>
    <row r="42" spans="1:19" s="91" customFormat="1" ht="18.600000000000001" customHeight="1" x14ac:dyDescent="0.2">
      <c r="A42" s="95" t="s">
        <v>56</v>
      </c>
      <c r="B42" s="120" t="s">
        <v>61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3.6303253700845999</v>
      </c>
      <c r="Q42" s="120">
        <v>4.1834963941544459</v>
      </c>
      <c r="R42" s="120"/>
      <c r="S42" s="99" t="s">
        <v>57</v>
      </c>
    </row>
    <row r="43" spans="1:19" s="91" customFormat="1" ht="18.600000000000001" customHeight="1" x14ac:dyDescent="0.2">
      <c r="A43" s="111" t="s">
        <v>58</v>
      </c>
      <c r="B43" s="118" t="s">
        <v>61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4.0314211209423174</v>
      </c>
      <c r="Q43" s="112">
        <v>-5.1713281070803525</v>
      </c>
      <c r="R43" s="112"/>
      <c r="S43" s="104" t="s">
        <v>59</v>
      </c>
    </row>
    <row r="44" spans="1:19" s="91" customFormat="1" ht="14.25" x14ac:dyDescent="0.2">
      <c r="A44" s="90"/>
      <c r="B44" s="90"/>
      <c r="S44" s="125"/>
    </row>
    <row r="45" spans="1:19" s="91" customFormat="1" ht="14.25" x14ac:dyDescent="0.2">
      <c r="A45" s="142" t="s">
        <v>69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</row>
    <row r="46" spans="1:19" s="91" customFormat="1" ht="14.25" x14ac:dyDescent="0.2">
      <c r="A46" s="90"/>
      <c r="B46" s="90"/>
    </row>
    <row r="47" spans="1:19" s="91" customFormat="1" ht="18.600000000000001" customHeight="1" x14ac:dyDescent="0.2">
      <c r="A47" s="92" t="s">
        <v>33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119">
        <v>2025</v>
      </c>
      <c r="S47" s="94" t="s">
        <v>34</v>
      </c>
    </row>
    <row r="48" spans="1:19" s="91" customFormat="1" ht="18.600000000000001" customHeight="1" x14ac:dyDescent="0.2">
      <c r="A48" s="95" t="s">
        <v>35</v>
      </c>
      <c r="B48" s="110" t="s">
        <v>61</v>
      </c>
      <c r="C48" s="110" t="s">
        <v>61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-36070223.887443542</v>
      </c>
      <c r="R48" s="98">
        <v>180394910.14794445</v>
      </c>
      <c r="S48" s="99" t="s">
        <v>37</v>
      </c>
    </row>
    <row r="49" spans="1:19" s="91" customFormat="1" ht="18.600000000000001" customHeight="1" x14ac:dyDescent="0.2">
      <c r="A49" s="95" t="s">
        <v>38</v>
      </c>
      <c r="B49" s="110" t="s">
        <v>61</v>
      </c>
      <c r="C49" s="110" t="s">
        <v>61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123122103.61024904</v>
      </c>
      <c r="R49" s="98">
        <v>4924458.4392251968</v>
      </c>
      <c r="S49" s="99" t="s">
        <v>39</v>
      </c>
    </row>
    <row r="50" spans="1:19" s="91" customFormat="1" ht="18.600000000000001" customHeight="1" x14ac:dyDescent="0.2">
      <c r="A50" s="95" t="s">
        <v>40</v>
      </c>
      <c r="B50" s="110" t="s">
        <v>61</v>
      </c>
      <c r="C50" s="110" t="s">
        <v>61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267559809.49340534</v>
      </c>
      <c r="R50" s="98">
        <v>58720454.567740917</v>
      </c>
      <c r="S50" s="99" t="s">
        <v>41</v>
      </c>
    </row>
    <row r="51" spans="1:19" s="91" customFormat="1" ht="18.600000000000001" customHeight="1" x14ac:dyDescent="0.2">
      <c r="A51" s="95" t="s">
        <v>42</v>
      </c>
      <c r="B51" s="110" t="s">
        <v>61</v>
      </c>
      <c r="C51" s="110" t="s">
        <v>61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233071821.47362709</v>
      </c>
      <c r="R51" s="98">
        <v>56869557.346986771</v>
      </c>
      <c r="S51" s="99" t="s">
        <v>43</v>
      </c>
    </row>
    <row r="52" spans="1:19" s="91" customFormat="1" ht="18.600000000000001" customHeight="1" x14ac:dyDescent="0.2">
      <c r="A52" s="95" t="s">
        <v>44</v>
      </c>
      <c r="B52" s="110" t="s">
        <v>61</v>
      </c>
      <c r="C52" s="110" t="s">
        <v>61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295099802.22490406</v>
      </c>
      <c r="R52" s="98">
        <v>-107904286.85474253</v>
      </c>
      <c r="S52" s="99" t="s">
        <v>45</v>
      </c>
    </row>
    <row r="53" spans="1:19" s="91" customFormat="1" ht="18.600000000000001" customHeight="1" x14ac:dyDescent="0.2">
      <c r="A53" s="95" t="s">
        <v>46</v>
      </c>
      <c r="B53" s="110" t="s">
        <v>61</v>
      </c>
      <c r="C53" s="110" t="s">
        <v>61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179646736.58779955</v>
      </c>
      <c r="R53" s="98">
        <v>-28351301.596732616</v>
      </c>
      <c r="S53" s="99" t="s">
        <v>47</v>
      </c>
    </row>
    <row r="54" spans="1:19" s="91" customFormat="1" ht="18.600000000000001" customHeight="1" x14ac:dyDescent="0.2">
      <c r="A54" s="95" t="s">
        <v>48</v>
      </c>
      <c r="B54" s="110" t="s">
        <v>61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210822470.98678398</v>
      </c>
      <c r="R54" s="100">
        <v>190848385.64070702</v>
      </c>
      <c r="S54" s="99" t="s">
        <v>49</v>
      </c>
    </row>
    <row r="55" spans="1:19" s="91" customFormat="1" ht="18.600000000000001" customHeight="1" x14ac:dyDescent="0.2">
      <c r="A55" s="95" t="s">
        <v>50</v>
      </c>
      <c r="B55" s="110" t="s">
        <v>61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279300196.03794813</v>
      </c>
      <c r="R55" s="100">
        <v>93512374.994596958</v>
      </c>
      <c r="S55" s="99" t="s">
        <v>51</v>
      </c>
    </row>
    <row r="56" spans="1:19" s="91" customFormat="1" ht="18.600000000000001" customHeight="1" x14ac:dyDescent="0.2">
      <c r="A56" s="95" t="s">
        <v>52</v>
      </c>
      <c r="B56" s="110" t="s">
        <v>61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167732834.44070005</v>
      </c>
      <c r="Q56" s="100">
        <v>66164665.512166977</v>
      </c>
      <c r="R56" s="100">
        <v>291447434.2046771</v>
      </c>
      <c r="S56" s="99" t="s">
        <v>53</v>
      </c>
    </row>
    <row r="57" spans="1:19" s="91" customFormat="1" ht="18.600000000000001" customHeight="1" x14ac:dyDescent="0.2">
      <c r="A57" s="95" t="s">
        <v>54</v>
      </c>
      <c r="B57" s="110" t="s">
        <v>61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-96758343.647192001</v>
      </c>
      <c r="Q57" s="100">
        <v>513633608.80255508</v>
      </c>
      <c r="R57" s="100">
        <v>-49960299.213886738</v>
      </c>
      <c r="S57" s="99" t="s">
        <v>55</v>
      </c>
    </row>
    <row r="58" spans="1:19" s="91" customFormat="1" ht="18.600000000000001" customHeight="1" x14ac:dyDescent="0.2">
      <c r="A58" s="95" t="s">
        <v>56</v>
      </c>
      <c r="B58" s="110" t="s">
        <v>61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114168906.72345448</v>
      </c>
      <c r="Q58" s="100">
        <v>136341652.13921261</v>
      </c>
      <c r="R58" s="100"/>
      <c r="S58" s="99" t="s">
        <v>57</v>
      </c>
    </row>
    <row r="59" spans="1:19" s="91" customFormat="1" ht="18.600000000000001" customHeight="1" x14ac:dyDescent="0.2">
      <c r="A59" s="111" t="s">
        <v>58</v>
      </c>
      <c r="B59" s="118" t="s">
        <v>61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133002667.84323311</v>
      </c>
      <c r="Q59" s="103">
        <v>-177487924.24714136</v>
      </c>
      <c r="R59" s="103"/>
      <c r="S59" s="104" t="s">
        <v>59</v>
      </c>
    </row>
  </sheetData>
  <sheetProtection algorithmName="SHA-512" hashValue="t/X3SLJG0w2NanQWhdBkXfZQiIo+1/fXEi/u2bpmP/MWRaZqLw7GrDOEqxpEnyDV32Hl1062GkRTeFXxCenvyA==" saltValue="SBsedpMNJMlYt5U0t93DdA==" spinCount="100000" sheet="1" objects="1" scenarios="1"/>
  <mergeCells count="4">
    <mergeCell ref="A2:S2"/>
    <mergeCell ref="A3:S3"/>
    <mergeCell ref="A29:S29"/>
    <mergeCell ref="A45:S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="75" zoomScaleNormal="75" workbookViewId="0">
      <selection activeCell="AH26" sqref="AH26"/>
    </sheetView>
  </sheetViews>
  <sheetFormatPr defaultColWidth="9.140625" defaultRowHeight="15" x14ac:dyDescent="0.25"/>
  <cols>
    <col min="1" max="16384" width="9.140625" style="8"/>
  </cols>
  <sheetData>
    <row r="1" spans="1:2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sheetProtection algorithmName="SHA-512" hashValue="XoWOu0xqDuchh2QfxChecg2ByE180U3s23LLJt8HOBMRccQfZFInJIASmOsCfvfsk8PecFUitu/CHFnn33dUxg==" saltValue="13H0VaMt4tUR+6sQH4qeA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F88E53-CCD0-4CE7-8895-C8DFE4BB8626}"/>
</file>

<file path=customXml/itemProps2.xml><?xml version="1.0" encoding="utf-8"?>
<ds:datastoreItem xmlns:ds="http://schemas.openxmlformats.org/officeDocument/2006/customXml" ds:itemID="{7A73C184-4E43-4011-9CD6-2DDE659B8C16}">
  <ds:schemaRefs>
    <ds:schemaRef ds:uri="http://purl.org/dc/dcmitype/"/>
    <ds:schemaRef ds:uri="81cc3c97-f93d-476a-b646-40ff9edb6d28"/>
    <ds:schemaRef ds:uri="http://schemas.microsoft.com/sharepoint/v3"/>
    <ds:schemaRef ds:uri="http://purl.org/dc/elements/1.1/"/>
    <ds:schemaRef ds:uri="http://purl.org/dc/terms/"/>
    <ds:schemaRef ds:uri="http://schemas.microsoft.com/office/2006/documentManagement/types"/>
    <ds:schemaRef ds:uri="12fbfb73-9069-4591-8b44-d5ce1e3e14e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EVD_Abril_2025</vt:lpstr>
      <vt:lpstr>Histórico</vt:lpstr>
      <vt:lpstr>Gráficas</vt:lpstr>
      <vt:lpstr>EVD_Abril_2025!Print_Area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Matos;Mon;ica Gonzalez</dc:creator>
  <cp:keywords/>
  <dc:description/>
  <cp:lastModifiedBy>Mónica González Bonnin</cp:lastModifiedBy>
  <cp:revision/>
  <cp:lastPrinted>2025-04-11T15:05:09Z</cp:lastPrinted>
  <dcterms:created xsi:type="dcterms:W3CDTF">2017-05-16T19:04:40Z</dcterms:created>
  <dcterms:modified xsi:type="dcterms:W3CDTF">2025-07-17T16:44:54Z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2024-11-12T13:42:43Z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f4811139-170a-4a1e-af08-ec1c0df028eb</vt:lpwstr>
  </property>
  <property fmtid="{D5CDD505-2E9C-101B-9397-08002B2CF9AE}" pid="9" name="MSIP_Label_434345d5-b8e0-4a5a-b857-5bc7a1d5607d_ContentBits">
    <vt:lpwstr>0</vt:lpwstr>
  </property>
</Properties>
</file>