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2024/Diciembre 2024/"/>
    </mc:Choice>
  </mc:AlternateContent>
  <xr:revisionPtr revIDLastSave="70" documentId="8_{76AF5580-4035-4A49-90EA-9D796C12F8DC}" xr6:coauthVersionLast="47" xr6:coauthVersionMax="47" xr10:uidLastSave="{9F55DACC-23A9-4140-A6CA-556571F60046}"/>
  <bookViews>
    <workbookView xWindow="-120" yWindow="-120" windowWidth="29040" windowHeight="15720" xr2:uid="{00000000-000D-0000-FFFF-FFFF00000000}"/>
  </bookViews>
  <sheets>
    <sheet name="EVD_Diciembre_2024" sheetId="6" r:id="rId1"/>
    <sheet name="Histórico" sheetId="8" r:id="rId2"/>
    <sheet name="Gráficas" sheetId="7" r:id="rId3"/>
  </sheets>
  <definedNames>
    <definedName name="_xlnm.Print_Area" localSheetId="0">EVD_Diciembre_2024!$A$1:$J$37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F30" i="6"/>
  <c r="D26" i="6" l="1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s="1"/>
  <c r="G30" i="6" l="1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<sst xmlns="http://schemas.openxmlformats.org/spreadsheetml/2006/main" count="212" uniqueCount="88">
  <si>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</si>
  <si>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</si>
  <si>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</si>
  <si>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</si>
  <si>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</si>
  <si>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</si>
  <si>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</si>
  <si>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</si>
  <si>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</si>
  <si>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</si>
  <si>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</si>
  <si>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</si>
  <si>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</si>
  <si>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</si>
  <si>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</si>
  <si>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</si>
  <si>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</si>
  <si>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</si>
  <si>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</si>
  <si>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</si>
  <si>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</si>
  <si>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</si>
  <si>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</si>
  <si>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</si>
  <si>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</si>
  <si>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</si>
  <si>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</si>
  <si>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Acumulado Fiscal 2023 (r)</t>
  </si>
  <si>
    <t>Acumulado Fiscal 2024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</si>
  <si>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</si>
  <si>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</si>
  <si>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</si>
  <si>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</si>
  <si>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</si>
  <si>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</si>
  <si>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</si>
  <si>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</si>
  <si>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</si>
  <si>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</si>
  <si>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</si>
  <si>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</si>
  <si>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</si>
  <si>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</si>
  <si>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</si>
  <si>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</si>
  <si>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</si>
  <si>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</si>
  <si>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</si>
  <si>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</si>
  <si>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</si>
  <si>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</si>
  <si>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</si>
  <si>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</si>
  <si>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</si>
  <si>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</si>
  <si>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</si>
  <si>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</si>
  <si>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</si>
  <si>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</si>
  <si>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</si>
  <si>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</si>
  <si>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</si>
  <si>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</si>
  <si>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</si>
  <si>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</si>
  <si>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</si>
  <si>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</si>
  <si>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</si>
  <si>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</si>
  <si>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</si>
  <si>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</si>
  <si>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</si>
  <si>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Calendario 2023 (r)</t>
  </si>
  <si>
    <t>Acumulado Calendario 2024</t>
  </si>
  <si>
    <t>Acumulado Fiscal 2024 (r)</t>
  </si>
  <si>
    <t>Acumulado Fiscal 2025</t>
  </si>
  <si>
    <t>Oficina de Estrategia e Inteligencia de Negocios</t>
  </si>
  <si>
    <t>InfoVentas - Informe de Ventas al Detal en Puerto Rico - Diciembre 2024 (A Precios Corrientes)</t>
  </si>
  <si>
    <t>Diciembre 2023 (r)</t>
  </si>
  <si>
    <t>Diciembre 2024</t>
  </si>
  <si>
    <t>Fuente: Oficina de Estrategia e Inteligencia de Negocios, Departamento de Desarrollo Económico y Comercio</t>
  </si>
  <si>
    <t>JUL - DIC</t>
  </si>
  <si>
    <t>JUL - DEC</t>
  </si>
  <si>
    <t>ENE - DIC</t>
  </si>
  <si>
    <t>JAN - DEC</t>
  </si>
  <si>
    <t>Fuente: Oficina de Estrategia e Inteligencia de Negocios</t>
  </si>
  <si>
    <t>Source: Office of Strategy and Business Intelligence</t>
  </si>
  <si>
    <t>Contacto: Mónica González Bonnin, Oficina de Estrategia e Inteligencia de Negocios (monica.gonzalez@ddec.pr.gov) o puede comunicarse al (787) 758-4747 extensión 3371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</si>
</sst>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31</xdr:row>
      <xdr:rowOff>145059</xdr:rowOff>
    </xdr:from>
    <xdr:to>
      <xdr:col>9</xdr:col>
      <xdr:colOff>590549</xdr:colOff>
      <xdr:row>36</xdr:row>
      <xdr:rowOff>52666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96929D-DB90-37E3-3F3A-9945DEF0D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6575" y="7517409"/>
          <a:ext cx="2457449" cy="860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27</xdr:col>
      <xdr:colOff>155361</xdr:colOff>
      <xdr:row>50</xdr:row>
      <xdr:rowOff>24445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30DDCD-27AC-13C5-C4C0-EA96B9846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16576461" cy="9492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Normal="100" workbookViewId="0">
      <selection activeCell="C5" sqref="C5"/>
    </sheetView>
  </sheetViews>
  <sheetFormatPr defaultColWidth="8.85546875" defaultRowHeight="15" x14ac:dyDescent="0.25"/>
  <cols>
    <col min="1" max="1" width="56.7109375" style="8" customWidth="1"/>
    <col min="2" max="3" width="17.7109375" style="8" customWidth="1"/>
    <col min="4" max="4" width="11.7109375" style="8" customWidth="1"/>
    <col min="5" max="5" width="18.7109375" style="8" customWidth="1"/>
    <col min="6" max="6" width="18.7109375" style="13" customWidth="1"/>
    <col min="7" max="7" width="11.7109375" style="8" customWidth="1"/>
    <col min="8" max="8" width="17.7109375" style="8" customWidth="1"/>
    <col min="9" max="9" width="17.7109375" style="13" customWidth="1"/>
    <col min="10" max="10" width="11.7109375" style="8" customWidth="1"/>
    <col min="11" max="11" width="8.85546875" style="8"/>
    <col min="12" max="12" width="16.7109375" style="8" bestFit="1" customWidth="1"/>
    <col min="13" max="13" width="12.42578125" style="8" bestFit="1" customWidth="1"/>
    <col min="14" max="16384" width="8.85546875" style="8"/>
  </cols>
  <sheetData>
    <row r="1" spans="1:10" ht="20.100000000000001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25">
      <c r="A2" s="134" t="s">
        <v>76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">
      <c r="A3" s="137" t="s">
        <v>77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">
      <c r="A4" s="80" t="s">
        <v>1</v>
      </c>
      <c r="B4" s="74" t="s">
        <v>78</v>
      </c>
      <c r="C4" s="74" t="s">
        <v>79</v>
      </c>
      <c r="D4" s="81" t="s">
        <v>2</v>
      </c>
      <c r="E4" s="78" t="s">
        <v>72</v>
      </c>
      <c r="F4" s="78" t="s">
        <v>73</v>
      </c>
      <c r="G4" s="82" t="s">
        <v>3</v>
      </c>
      <c r="H4" s="78" t="s">
        <v>74</v>
      </c>
      <c r="I4" s="78" t="s">
        <v>75</v>
      </c>
      <c r="J4" s="83" t="s">
        <v>3</v>
      </c>
    </row>
    <row r="5" spans="1:10" ht="18" customHeight="1" thickTop="1" x14ac:dyDescent="0.25">
      <c r="A5" s="30" t="s">
        <v>4</v>
      </c>
      <c r="B5" s="41">
        <v>422242026.55380952</v>
      </c>
      <c r="C5" s="41">
        <v>376799513.10084271</v>
      </c>
      <c r="D5" s="42">
        <f>(C5-B5)/B5</f>
        <v>-0.10762195753902702</v>
      </c>
      <c r="E5" s="44">
        <v>4193023888.0627117</v>
      </c>
      <c r="F5" s="45">
        <v>4232611778.2019768</v>
      </c>
      <c r="G5" s="43">
        <f>(F5-E5)/E5</f>
        <v>9.4413700460828313E-3</v>
      </c>
      <c r="H5" s="44">
        <v>2175866558.2650151</v>
      </c>
      <c r="I5" s="45">
        <v>2142336517.3711708</v>
      </c>
      <c r="J5" s="43">
        <f>(I5-H5)/H5</f>
        <v>-1.5409971152174164E-2</v>
      </c>
    </row>
    <row r="6" spans="1:10" ht="18" customHeight="1" x14ac:dyDescent="0.25">
      <c r="A6" s="31" t="s">
        <v>29</v>
      </c>
      <c r="B6" s="46">
        <v>63533098.268257871</v>
      </c>
      <c r="C6" s="46">
        <v>66527815.27283214</v>
      </c>
      <c r="D6" s="47">
        <f t="shared" ref="D6:D22" si="0">(C6-B6)/B6</f>
        <v>4.7136328720025239E-2</v>
      </c>
      <c r="E6" s="49">
        <v>798123208.75206852</v>
      </c>
      <c r="F6" s="50">
        <v>803503521.0172292</v>
      </c>
      <c r="G6" s="48">
        <f t="shared" ref="G6:G22" si="1">(F6-E6)/E6</f>
        <v>6.7412051249245613E-3</v>
      </c>
      <c r="H6" s="49">
        <v>395619918.27860367</v>
      </c>
      <c r="I6" s="50">
        <v>381942995.01306212</v>
      </c>
      <c r="J6" s="48">
        <f t="shared" ref="J6:J22" si="2">(I6-H6)/H6</f>
        <v>-3.4570866211821982E-2</v>
      </c>
    </row>
    <row r="7" spans="1:10" ht="18" customHeight="1" x14ac:dyDescent="0.25">
      <c r="A7" s="31" t="s">
        <v>5</v>
      </c>
      <c r="B7" s="46">
        <v>100729322.63769409</v>
      </c>
      <c r="C7" s="46">
        <v>89296795.006494015</v>
      </c>
      <c r="D7" s="47">
        <f t="shared" si="0"/>
        <v>-0.11349751325461499</v>
      </c>
      <c r="E7" s="49">
        <v>869950618.78916705</v>
      </c>
      <c r="F7" s="50">
        <v>831454136.78800011</v>
      </c>
      <c r="G7" s="48">
        <f t="shared" si="1"/>
        <v>-4.4251341593098611E-2</v>
      </c>
      <c r="H7" s="49">
        <v>460658355.37131023</v>
      </c>
      <c r="I7" s="50">
        <v>435191997.24920225</v>
      </c>
      <c r="J7" s="48">
        <f t="shared" si="2"/>
        <v>-5.5282527333257669E-2</v>
      </c>
    </row>
    <row r="8" spans="1:10" ht="18" customHeight="1" x14ac:dyDescent="0.25">
      <c r="A8" s="31" t="s">
        <v>30</v>
      </c>
      <c r="B8" s="46">
        <v>96477568.303052008</v>
      </c>
      <c r="C8" s="46">
        <v>92692131.271500006</v>
      </c>
      <c r="D8" s="47">
        <f t="shared" si="0"/>
        <v>-3.923644737459922E-2</v>
      </c>
      <c r="E8" s="49">
        <v>1741666602.922224</v>
      </c>
      <c r="F8" s="50">
        <v>1584829629.2694619</v>
      </c>
      <c r="G8" s="48">
        <f t="shared" si="1"/>
        <v>-9.0049940321308378E-2</v>
      </c>
      <c r="H8" s="49">
        <v>1030907779.2013578</v>
      </c>
      <c r="I8" s="50">
        <v>779117397.78583729</v>
      </c>
      <c r="J8" s="48">
        <f t="shared" si="2"/>
        <v>-0.24424142148833336</v>
      </c>
    </row>
    <row r="9" spans="1:10" ht="18" customHeight="1" x14ac:dyDescent="0.25">
      <c r="A9" s="31" t="s">
        <v>31</v>
      </c>
      <c r="B9" s="46">
        <v>101791760.73748523</v>
      </c>
      <c r="C9" s="46">
        <v>115289549.81254366</v>
      </c>
      <c r="D9" s="47">
        <f t="shared" si="0"/>
        <v>0.13260198052638472</v>
      </c>
      <c r="E9" s="49">
        <v>1327704189.7862802</v>
      </c>
      <c r="F9" s="50">
        <v>1318188811.8615043</v>
      </c>
      <c r="G9" s="48">
        <f t="shared" si="1"/>
        <v>-7.166790613432894E-3</v>
      </c>
      <c r="H9" s="49">
        <v>674950583.52455997</v>
      </c>
      <c r="I9" s="50">
        <v>686249265.24285543</v>
      </c>
      <c r="J9" s="48">
        <f t="shared" si="2"/>
        <v>1.6740013260369779E-2</v>
      </c>
    </row>
    <row r="10" spans="1:10" ht="18" customHeight="1" x14ac:dyDescent="0.25">
      <c r="A10" s="31" t="s">
        <v>6</v>
      </c>
      <c r="B10" s="46">
        <v>5217146.1525581991</v>
      </c>
      <c r="C10" s="46">
        <v>5302434.6865148991</v>
      </c>
      <c r="D10" s="47">
        <f t="shared" si="0"/>
        <v>1.6347737146462579E-2</v>
      </c>
      <c r="E10" s="49">
        <v>65289894.026905499</v>
      </c>
      <c r="F10" s="50">
        <v>64959900.657205492</v>
      </c>
      <c r="G10" s="48">
        <f t="shared" si="1"/>
        <v>-5.0542794504156987E-3</v>
      </c>
      <c r="H10" s="49">
        <v>31228891.221693598</v>
      </c>
      <c r="I10" s="50">
        <v>30354355.230478801</v>
      </c>
      <c r="J10" s="48">
        <f t="shared" si="2"/>
        <v>-2.8004067932046461E-2</v>
      </c>
    </row>
    <row r="11" spans="1:10" ht="18" customHeight="1" x14ac:dyDescent="0.25">
      <c r="A11" s="31" t="s">
        <v>7</v>
      </c>
      <c r="B11" s="46">
        <v>464104950.19828635</v>
      </c>
      <c r="C11" s="46">
        <v>475489178.47028875</v>
      </c>
      <c r="D11" s="47">
        <f t="shared" si="0"/>
        <v>2.4529426516865526E-2</v>
      </c>
      <c r="E11" s="49">
        <v>5172538657.5194969</v>
      </c>
      <c r="F11" s="50">
        <v>5381125721.2668324</v>
      </c>
      <c r="G11" s="48">
        <f t="shared" si="1"/>
        <v>4.0325858839953814E-2</v>
      </c>
      <c r="H11" s="49">
        <v>2656421424.3432717</v>
      </c>
      <c r="I11" s="50">
        <v>2723006086.162272</v>
      </c>
      <c r="J11" s="48">
        <f t="shared" si="2"/>
        <v>2.5065549166567763E-2</v>
      </c>
    </row>
    <row r="12" spans="1:10" ht="18" customHeight="1" x14ac:dyDescent="0.25">
      <c r="A12" s="31" t="s">
        <v>8</v>
      </c>
      <c r="B12" s="46">
        <v>18005194.702675998</v>
      </c>
      <c r="C12" s="46">
        <v>22124372.772366665</v>
      </c>
      <c r="D12" s="47">
        <f t="shared" si="0"/>
        <v>0.22877720223033521</v>
      </c>
      <c r="E12" s="49">
        <v>216595026.70715931</v>
      </c>
      <c r="F12" s="50">
        <v>238931337.48577169</v>
      </c>
      <c r="G12" s="48">
        <f t="shared" si="1"/>
        <v>0.10312476291900968</v>
      </c>
      <c r="H12" s="49">
        <v>104530243.358156</v>
      </c>
      <c r="I12" s="50">
        <v>124592293.64954165</v>
      </c>
      <c r="J12" s="48">
        <f t="shared" si="2"/>
        <v>0.19192579723215869</v>
      </c>
    </row>
    <row r="13" spans="1:10" ht="18" customHeight="1" x14ac:dyDescent="0.25">
      <c r="A13" s="31" t="s">
        <v>9</v>
      </c>
      <c r="B13" s="46">
        <v>239814132.17892563</v>
      </c>
      <c r="C13" s="46">
        <v>253095130.31919444</v>
      </c>
      <c r="D13" s="47">
        <f t="shared" si="0"/>
        <v>5.5380381546321182E-2</v>
      </c>
      <c r="E13" s="49">
        <v>2666320384.9689322</v>
      </c>
      <c r="F13" s="50">
        <v>2685630521.882618</v>
      </c>
      <c r="G13" s="48">
        <f t="shared" si="1"/>
        <v>7.2422417885504029E-3</v>
      </c>
      <c r="H13" s="49">
        <v>1354506992.2438478</v>
      </c>
      <c r="I13" s="50">
        <v>1392836914.6744199</v>
      </c>
      <c r="J13" s="48">
        <f t="shared" si="2"/>
        <v>2.8298061693336471E-2</v>
      </c>
    </row>
    <row r="14" spans="1:10" ht="18" customHeight="1" x14ac:dyDescent="0.25">
      <c r="A14" s="31" t="s">
        <v>10</v>
      </c>
      <c r="B14" s="46">
        <v>20859484.564092562</v>
      </c>
      <c r="C14" s="46">
        <v>21624426.174800001</v>
      </c>
      <c r="D14" s="47">
        <f t="shared" si="0"/>
        <v>3.6671165500618705E-2</v>
      </c>
      <c r="E14" s="49">
        <v>235477711.99442101</v>
      </c>
      <c r="F14" s="50">
        <v>250858833.27179903</v>
      </c>
      <c r="G14" s="48">
        <f t="shared" si="1"/>
        <v>6.5318798739400163E-2</v>
      </c>
      <c r="H14" s="49">
        <v>117551843.13977152</v>
      </c>
      <c r="I14" s="50">
        <v>123312007.43543991</v>
      </c>
      <c r="J14" s="48">
        <f t="shared" si="2"/>
        <v>4.9001054699069596E-2</v>
      </c>
    </row>
    <row r="15" spans="1:10" ht="18" customHeight="1" x14ac:dyDescent="0.25">
      <c r="A15" s="31" t="s">
        <v>11</v>
      </c>
      <c r="B15" s="46">
        <v>207462916.58519205</v>
      </c>
      <c r="C15" s="46">
        <v>203124895.24425119</v>
      </c>
      <c r="D15" s="47">
        <f t="shared" si="0"/>
        <v>-2.0909863855883414E-2</v>
      </c>
      <c r="E15" s="49">
        <v>2173521709.1687837</v>
      </c>
      <c r="F15" s="50">
        <v>2112154207.8208644</v>
      </c>
      <c r="G15" s="48">
        <f t="shared" si="1"/>
        <v>-2.8234133153143385E-2</v>
      </c>
      <c r="H15" s="49">
        <v>1129766601.4144442</v>
      </c>
      <c r="I15" s="50">
        <v>1100744584.2890787</v>
      </c>
      <c r="J15" s="48">
        <f t="shared" si="2"/>
        <v>-2.568850689074233E-2</v>
      </c>
    </row>
    <row r="16" spans="1:10" ht="18" customHeight="1" x14ac:dyDescent="0.25">
      <c r="A16" s="31" t="s">
        <v>12</v>
      </c>
      <c r="B16" s="46">
        <v>210927411.8715077</v>
      </c>
      <c r="C16" s="46">
        <v>203834494.50765783</v>
      </c>
      <c r="D16" s="47">
        <f t="shared" si="0"/>
        <v>-3.3627290549465075E-2</v>
      </c>
      <c r="E16" s="49">
        <v>1261497046.0344458</v>
      </c>
      <c r="F16" s="50">
        <v>1295033475.4927311</v>
      </c>
      <c r="G16" s="48">
        <f t="shared" si="1"/>
        <v>2.6584627814792049E-2</v>
      </c>
      <c r="H16" s="49">
        <v>664796231.70668936</v>
      </c>
      <c r="I16" s="50">
        <v>680779570.89903951</v>
      </c>
      <c r="J16" s="48">
        <f t="shared" si="2"/>
        <v>2.4042463585145682E-2</v>
      </c>
    </row>
    <row r="17" spans="1:12" ht="18" customHeight="1" x14ac:dyDescent="0.25">
      <c r="A17" s="31" t="s">
        <v>13</v>
      </c>
      <c r="B17" s="46">
        <v>115814571.05261202</v>
      </c>
      <c r="C17" s="46">
        <v>106368754.462356</v>
      </c>
      <c r="D17" s="47">
        <f t="shared" si="0"/>
        <v>-8.1559828822963851E-2</v>
      </c>
      <c r="E17" s="49">
        <v>836070785.13590872</v>
      </c>
      <c r="F17" s="50">
        <v>702173456.05451143</v>
      </c>
      <c r="G17" s="48">
        <f t="shared" si="1"/>
        <v>-0.16015070908096785</v>
      </c>
      <c r="H17" s="49">
        <v>412464441.27027547</v>
      </c>
      <c r="I17" s="50">
        <v>359054049.30495453</v>
      </c>
      <c r="J17" s="48">
        <f t="shared" si="2"/>
        <v>-0.12949090059941126</v>
      </c>
    </row>
    <row r="18" spans="1:12" ht="18" customHeight="1" x14ac:dyDescent="0.25">
      <c r="A18" s="31" t="s">
        <v>14</v>
      </c>
      <c r="B18" s="46">
        <v>32917961.614579</v>
      </c>
      <c r="C18" s="46">
        <v>31673933.156550467</v>
      </c>
      <c r="D18" s="47">
        <f t="shared" si="0"/>
        <v>-3.7791782875084411E-2</v>
      </c>
      <c r="E18" s="49">
        <v>177702635.95203394</v>
      </c>
      <c r="F18" s="50">
        <v>162005289.06284809</v>
      </c>
      <c r="G18" s="48">
        <f t="shared" si="1"/>
        <v>-8.8334913014024866E-2</v>
      </c>
      <c r="H18" s="49">
        <v>92770602.917483807</v>
      </c>
      <c r="I18" s="50">
        <v>87705072.675590664</v>
      </c>
      <c r="J18" s="48">
        <f t="shared" si="2"/>
        <v>-5.460275219294148E-2</v>
      </c>
    </row>
    <row r="19" spans="1:12" ht="18" customHeight="1" x14ac:dyDescent="0.25">
      <c r="A19" s="31" t="s">
        <v>15</v>
      </c>
      <c r="B19" s="46">
        <v>21386167.802053209</v>
      </c>
      <c r="C19" s="46">
        <v>24359164.594862401</v>
      </c>
      <c r="D19" s="47">
        <f t="shared" si="0"/>
        <v>0.13901493808178972</v>
      </c>
      <c r="E19" s="49">
        <v>270430381.60087657</v>
      </c>
      <c r="F19" s="50">
        <v>236766066.09626937</v>
      </c>
      <c r="G19" s="48">
        <f t="shared" si="1"/>
        <v>-0.12448422143001583</v>
      </c>
      <c r="H19" s="49">
        <v>133319101.8123875</v>
      </c>
      <c r="I19" s="50">
        <v>121396906.85584611</v>
      </c>
      <c r="J19" s="48">
        <f t="shared" si="2"/>
        <v>-8.9426007184768064E-2</v>
      </c>
    </row>
    <row r="20" spans="1:12" ht="18" customHeight="1" x14ac:dyDescent="0.25">
      <c r="A20" s="31" t="s">
        <v>16</v>
      </c>
      <c r="B20" s="46">
        <v>1465143383.9830801</v>
      </c>
      <c r="C20" s="46">
        <v>1450196269.3512888</v>
      </c>
      <c r="D20" s="47">
        <f t="shared" si="0"/>
        <v>-1.0201810140354131E-2</v>
      </c>
      <c r="E20" s="49">
        <v>13618791597.751373</v>
      </c>
      <c r="F20" s="50">
        <v>14122613285.432713</v>
      </c>
      <c r="G20" s="48">
        <f t="shared" si="1"/>
        <v>3.6994595597198678E-2</v>
      </c>
      <c r="H20" s="49">
        <v>7371043232.6452084</v>
      </c>
      <c r="I20" s="50">
        <v>7719640330.4940948</v>
      </c>
      <c r="J20" s="48">
        <f t="shared" si="2"/>
        <v>4.7292776184652392E-2</v>
      </c>
    </row>
    <row r="21" spans="1:12" ht="18" customHeight="1" x14ac:dyDescent="0.25">
      <c r="A21" s="31" t="s">
        <v>17</v>
      </c>
      <c r="B21" s="46">
        <v>80640086.588343248</v>
      </c>
      <c r="C21" s="46">
        <v>85270249.546989501</v>
      </c>
      <c r="D21" s="47">
        <f t="shared" si="0"/>
        <v>5.7417633766722119E-2</v>
      </c>
      <c r="E21" s="49">
        <v>944645449.10141289</v>
      </c>
      <c r="F21" s="50">
        <v>960255848.47643471</v>
      </c>
      <c r="G21" s="48">
        <f t="shared" si="1"/>
        <v>1.6525141141442108E-2</v>
      </c>
      <c r="H21" s="49">
        <v>468425956.93513328</v>
      </c>
      <c r="I21" s="50">
        <v>487388229.0396027</v>
      </c>
      <c r="J21" s="48">
        <f t="shared" si="2"/>
        <v>4.0480831225788105E-2</v>
      </c>
    </row>
    <row r="22" spans="1:12" ht="18" customHeight="1" thickBot="1" x14ac:dyDescent="0.3">
      <c r="A22" s="30" t="s">
        <v>18</v>
      </c>
      <c r="B22" s="51">
        <v>250134029.45754725</v>
      </c>
      <c r="C22" s="52">
        <v>265780803.90368658</v>
      </c>
      <c r="D22" s="53">
        <f t="shared" si="0"/>
        <v>6.2553561704785585E-2</v>
      </c>
      <c r="E22" s="55">
        <v>2715979947.5155058</v>
      </c>
      <c r="F22" s="56">
        <v>2882238335.1661243</v>
      </c>
      <c r="G22" s="54">
        <f t="shared" si="1"/>
        <v>6.1214880398033342E-2</v>
      </c>
      <c r="H22" s="55">
        <v>1403785796.7367845</v>
      </c>
      <c r="I22" s="56">
        <v>1467619773.0639288</v>
      </c>
      <c r="J22" s="54">
        <f t="shared" si="2"/>
        <v>4.5472732717150799E-2</v>
      </c>
    </row>
    <row r="23" spans="1:12" ht="16.5" thickTop="1" thickBot="1" x14ac:dyDescent="0.3">
      <c r="A23" s="68" t="s">
        <v>19</v>
      </c>
      <c r="B23" s="69">
        <f>SUM(B5:B22)</f>
        <v>3917201213.2517524</v>
      </c>
      <c r="C23" s="69">
        <f>SUM(C5:C22)</f>
        <v>3888849911.6550198</v>
      </c>
      <c r="D23" s="70">
        <f>(C23-B23)/B23</f>
        <v>-7.2376424016262356E-3</v>
      </c>
      <c r="E23" s="71">
        <f>SUM(E5:E22)</f>
        <v>39285329735.789703</v>
      </c>
      <c r="F23" s="71">
        <f>SUM(F5:F22)</f>
        <v>39865334155.304886</v>
      </c>
      <c r="G23" s="72">
        <f>(F23-E23)/E23</f>
        <v>1.4763893377399532E-2</v>
      </c>
      <c r="H23" s="71">
        <f>SUM(H5:H22)</f>
        <v>20678614554.385998</v>
      </c>
      <c r="I23" s="71">
        <f>SUM(I5:I22)</f>
        <v>20843268346.43642</v>
      </c>
      <c r="J23" s="72">
        <f>(I23-H23)/H23</f>
        <v>7.9625156519733623E-3</v>
      </c>
    </row>
    <row r="24" spans="1:12" ht="16.5" thickTop="1" thickBot="1" x14ac:dyDescent="0.3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">
      <c r="A25" s="73" t="s">
        <v>1</v>
      </c>
      <c r="B25" s="74" t="s">
        <v>78</v>
      </c>
      <c r="C25" s="74" t="s">
        <v>79</v>
      </c>
      <c r="D25" s="75" t="s">
        <v>2</v>
      </c>
      <c r="E25" s="76" t="s">
        <v>72</v>
      </c>
      <c r="F25" s="76" t="s">
        <v>73</v>
      </c>
      <c r="G25" s="77" t="s">
        <v>3</v>
      </c>
      <c r="H25" s="78" t="s">
        <v>27</v>
      </c>
      <c r="I25" s="78" t="s">
        <v>28</v>
      </c>
      <c r="J25" s="79" t="s">
        <v>3</v>
      </c>
    </row>
    <row r="26" spans="1:12" ht="18" customHeight="1" thickTop="1" x14ac:dyDescent="0.25">
      <c r="A26" s="32" t="s">
        <v>20</v>
      </c>
      <c r="B26" s="57">
        <v>138254350.57233897</v>
      </c>
      <c r="C26" s="57">
        <v>132957978.65059598</v>
      </c>
      <c r="D26" s="58">
        <f>(C26-B26)/B26</f>
        <v>-3.8308898778355367E-2</v>
      </c>
      <c r="E26" s="60">
        <v>1052729360.567766</v>
      </c>
      <c r="F26" s="60">
        <v>941467959.55016387</v>
      </c>
      <c r="G26" s="59">
        <f>(F26-E26)/E26</f>
        <v>-0.10568851329233921</v>
      </c>
      <c r="H26" s="60">
        <v>570646718.08054793</v>
      </c>
      <c r="I26" s="60">
        <v>530465208.63604397</v>
      </c>
      <c r="J26" s="59">
        <f>(I26-H26)/H26</f>
        <v>-7.0413984995235282E-2</v>
      </c>
      <c r="L26" s="13"/>
    </row>
    <row r="27" spans="1:12" ht="18" customHeight="1" x14ac:dyDescent="0.25">
      <c r="A27" s="33" t="s">
        <v>21</v>
      </c>
      <c r="B27" s="61">
        <v>1014028072.3714563</v>
      </c>
      <c r="C27" s="61">
        <v>924770748.72096157</v>
      </c>
      <c r="D27" s="62">
        <f t="shared" ref="D27:D29" si="3">(C27-B27)/B27</f>
        <v>-8.8022537129325326E-2</v>
      </c>
      <c r="E27" s="49">
        <v>10428002220.901655</v>
      </c>
      <c r="F27" s="49">
        <v>10319856869.690559</v>
      </c>
      <c r="G27" s="63">
        <f t="shared" ref="G27:G29" si="4">(F27-E27)/E27</f>
        <v>-1.0370668218149366E-2</v>
      </c>
      <c r="H27" s="49">
        <v>5525051689.8377476</v>
      </c>
      <c r="I27" s="49">
        <v>5281447207.197999</v>
      </c>
      <c r="J27" s="63">
        <f t="shared" ref="J27:J29" si="5">(I27-H27)/H27</f>
        <v>-4.4090896577096535E-2</v>
      </c>
      <c r="L27" s="13"/>
    </row>
    <row r="28" spans="1:12" ht="18" customHeight="1" x14ac:dyDescent="0.25">
      <c r="A28" s="33" t="s">
        <v>22</v>
      </c>
      <c r="B28" s="61">
        <v>609451439.17245662</v>
      </c>
      <c r="C28" s="61">
        <v>624810451.28796244</v>
      </c>
      <c r="D28" s="62">
        <f t="shared" si="3"/>
        <v>2.5201371476554463E-2</v>
      </c>
      <c r="E28" s="49">
        <v>5789889155.2936325</v>
      </c>
      <c r="F28" s="49">
        <v>6237038640.7293224</v>
      </c>
      <c r="G28" s="63">
        <f t="shared" si="4"/>
        <v>7.7229368895061837E-2</v>
      </c>
      <c r="H28" s="49">
        <v>3237495120.2402992</v>
      </c>
      <c r="I28" s="49">
        <v>3579953482.8490396</v>
      </c>
      <c r="J28" s="63">
        <f t="shared" si="5"/>
        <v>0.10577880425757114</v>
      </c>
      <c r="L28" s="13"/>
    </row>
    <row r="29" spans="1:12" ht="18" customHeight="1" thickBot="1" x14ac:dyDescent="0.3">
      <c r="A29" s="34" t="s">
        <v>23</v>
      </c>
      <c r="B29" s="64">
        <v>2155467351.1355004</v>
      </c>
      <c r="C29" s="64">
        <v>2206310732.9955001</v>
      </c>
      <c r="D29" s="65">
        <f t="shared" si="3"/>
        <v>2.3588101129537107E-2</v>
      </c>
      <c r="E29" s="67">
        <v>22014708999.023003</v>
      </c>
      <c r="F29" s="67">
        <v>22366970685.334843</v>
      </c>
      <c r="G29" s="66">
        <f t="shared" si="4"/>
        <v>1.60011965785E-2</v>
      </c>
      <c r="H29" s="67">
        <v>11345421026.2274</v>
      </c>
      <c r="I29" s="67">
        <v>11451402447.753336</v>
      </c>
      <c r="J29" s="66">
        <f t="shared" si="5"/>
        <v>9.3413387904192451E-3</v>
      </c>
    </row>
    <row r="30" spans="1:12" ht="16.5" thickTop="1" thickBot="1" x14ac:dyDescent="0.3">
      <c r="A30" s="84" t="s">
        <v>19</v>
      </c>
      <c r="B30" s="85">
        <f>SUM(B26:B29)</f>
        <v>3917201213.2517524</v>
      </c>
      <c r="C30" s="85">
        <f>SUM(C26:C29)</f>
        <v>3888849911.6550202</v>
      </c>
      <c r="D30" s="86">
        <f>(C30-B30)/B30</f>
        <v>-7.2376424016261142E-3</v>
      </c>
      <c r="E30" s="87">
        <f>SUM(E26:E29)</f>
        <v>39285329735.786057</v>
      </c>
      <c r="F30" s="87">
        <f>SUM(F26:F29)</f>
        <v>39865334155.304886</v>
      </c>
      <c r="G30" s="88">
        <f t="shared" ref="G30" si="6">(F30-E30)/E30</f>
        <v>1.4763893377493733E-2</v>
      </c>
      <c r="H30" s="87">
        <f>SUM(H26:H29)</f>
        <v>20678614554.385994</v>
      </c>
      <c r="I30" s="87">
        <f>SUM(I26:I29)</f>
        <v>20843268346.436417</v>
      </c>
      <c r="J30" s="88">
        <f t="shared" ref="J30" si="7">(I30-H30)/H30</f>
        <v>7.9625156519733623E-3</v>
      </c>
    </row>
    <row r="31" spans="1:12" ht="16.5" thickTop="1" thickBot="1" x14ac:dyDescent="0.3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25">
      <c r="A32" s="15" t="s">
        <v>80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25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25">
      <c r="A34" s="20" t="s">
        <v>87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25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25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25">
      <c r="A38" s="14"/>
    </row>
    <row r="41" spans="1:10" x14ac:dyDescent="0.25">
      <c r="B41" s="39"/>
      <c r="C41" s="39"/>
      <c r="D41" s="40"/>
    </row>
    <row r="43" spans="1:10" x14ac:dyDescent="0.25">
      <c r="C43" s="40"/>
    </row>
  </sheetData>
  <sheetProtection algorithmName="SHA-512" hashValue="SXWd5xfkqnTzBlQCBC5FTa3gPVcL0lSelranYZ3U+Qn7QXpJqNi60tgc7a53lsfQlbwr9szgN3GShiAVcy5YTA==" saltValue="lZnkl8u4dEzEqGtrS520sg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64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S59"/>
  <sheetViews>
    <sheetView zoomScale="73" zoomScaleNormal="73" workbookViewId="0">
      <selection activeCell="J14" sqref="J14"/>
    </sheetView>
  </sheetViews>
  <sheetFormatPr defaultColWidth="9.140625" defaultRowHeight="15" x14ac:dyDescent="0.25"/>
  <cols>
    <col min="1" max="19" width="16.28515625" style="8" customWidth="1"/>
    <col min="20" max="16384" width="9.140625" style="8"/>
  </cols>
  <sheetData>
    <row r="1" spans="1:19" s="91" customForma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91" customFormat="1" x14ac:dyDescent="0.2">
      <c r="A2" s="140" t="s">
        <v>32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s="91" customFormat="1" ht="14.25" x14ac:dyDescent="0.2">
      <c r="A3" s="141" t="s">
        <v>33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s="91" customFormat="1" x14ac:dyDescent="0.25">
      <c r="A4" s="90" t="s">
        <v>34</v>
      </c>
      <c r="B4" s="90"/>
      <c r="S4" s="8"/>
    </row>
    <row r="5" spans="1:19" s="91" customFormat="1" ht="18.600000000000001" customHeight="1" x14ac:dyDescent="0.2">
      <c r="A5" s="92" t="s">
        <v>35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3">
        <v>2025</v>
      </c>
      <c r="S5" s="94" t="s">
        <v>36</v>
      </c>
    </row>
    <row r="6" spans="1:19" s="91" customFormat="1" ht="18.600000000000001" customHeight="1" x14ac:dyDescent="0.2">
      <c r="A6" s="95" t="s">
        <v>37</v>
      </c>
      <c r="B6" s="96" t="s">
        <v>38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3295074412.7776098</v>
      </c>
      <c r="R6" s="98">
        <v>3475469322.9255543</v>
      </c>
      <c r="S6" s="99" t="s">
        <v>39</v>
      </c>
    </row>
    <row r="7" spans="1:19" s="91" customFormat="1" ht="18.600000000000001" customHeight="1" x14ac:dyDescent="0.2">
      <c r="A7" s="95" t="s">
        <v>40</v>
      </c>
      <c r="B7" s="96" t="s">
        <v>38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3441499888.2352571</v>
      </c>
      <c r="R7" s="100">
        <v>3446424346.6744823</v>
      </c>
      <c r="S7" s="99" t="s">
        <v>41</v>
      </c>
    </row>
    <row r="8" spans="1:19" s="91" customFormat="1" ht="18.600000000000001" customHeight="1" x14ac:dyDescent="0.2">
      <c r="A8" s="95" t="s">
        <v>42</v>
      </c>
      <c r="B8" s="96" t="s">
        <v>38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3127301327.6254277</v>
      </c>
      <c r="R8" s="101">
        <v>3186021782.1931686</v>
      </c>
      <c r="S8" s="99" t="s">
        <v>43</v>
      </c>
    </row>
    <row r="9" spans="1:19" s="91" customFormat="1" ht="18.600000000000001" customHeight="1" x14ac:dyDescent="0.2">
      <c r="A9" s="95" t="s">
        <v>44</v>
      </c>
      <c r="B9" s="96" t="s">
        <v>38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3439996791.3376746</v>
      </c>
      <c r="R9" s="97">
        <v>3496866348.6846614</v>
      </c>
      <c r="S9" s="99" t="s">
        <v>45</v>
      </c>
    </row>
    <row r="10" spans="1:19" s="91" customFormat="1" ht="18.600000000000001" customHeight="1" x14ac:dyDescent="0.2">
      <c r="A10" s="95" t="s">
        <v>46</v>
      </c>
      <c r="B10" s="96" t="s">
        <v>38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3457540921.1582727</v>
      </c>
      <c r="R10" s="97">
        <v>3349636634.3035302</v>
      </c>
      <c r="S10" s="99" t="s">
        <v>47</v>
      </c>
    </row>
    <row r="11" spans="1:19" s="91" customFormat="1" ht="18.600000000000001" customHeight="1" x14ac:dyDescent="0.2">
      <c r="A11" s="95" t="s">
        <v>48</v>
      </c>
      <c r="B11" s="96" t="s">
        <v>38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3917201213.2517524</v>
      </c>
      <c r="R11" s="100">
        <v>3888849911.6550198</v>
      </c>
      <c r="S11" s="99" t="s">
        <v>49</v>
      </c>
    </row>
    <row r="12" spans="1:19" s="91" customFormat="1" ht="18.600000000000001" customHeight="1" x14ac:dyDescent="0.2">
      <c r="A12" s="95" t="s">
        <v>50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3093233465.0506811</v>
      </c>
      <c r="R12" s="100"/>
      <c r="S12" s="99" t="s">
        <v>51</v>
      </c>
    </row>
    <row r="13" spans="1:19" s="91" customFormat="1" ht="18.600000000000001" customHeight="1" x14ac:dyDescent="0.2">
      <c r="A13" s="95" t="s">
        <v>52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2891931061.6669621</v>
      </c>
      <c r="R13" s="100"/>
      <c r="S13" s="99" t="s">
        <v>53</v>
      </c>
    </row>
    <row r="14" spans="1:19" s="91" customFormat="1" ht="18.600000000000001" customHeight="1" x14ac:dyDescent="0.2">
      <c r="A14" s="95" t="s">
        <v>54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3224024251.8934507</v>
      </c>
      <c r="R14" s="100"/>
      <c r="S14" s="99" t="s">
        <v>55</v>
      </c>
    </row>
    <row r="15" spans="1:19" s="91" customFormat="1" ht="18.600000000000001" customHeight="1" x14ac:dyDescent="0.2">
      <c r="A15" s="95" t="s">
        <v>56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3162833727.2054362</v>
      </c>
      <c r="R15" s="100"/>
      <c r="S15" s="99" t="s">
        <v>57</v>
      </c>
    </row>
    <row r="16" spans="1:19" s="91" customFormat="1" ht="18.600000000000001" customHeight="1" x14ac:dyDescent="0.2">
      <c r="A16" s="95" t="s">
        <v>58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3259035966.4160662</v>
      </c>
      <c r="Q16" s="100">
        <v>3395377618.5552788</v>
      </c>
      <c r="R16" s="100"/>
      <c r="S16" s="99" t="s">
        <v>59</v>
      </c>
    </row>
    <row r="17" spans="1:19" s="91" customFormat="1" ht="18.600000000000001" customHeight="1" x14ac:dyDescent="0.2">
      <c r="A17" s="95" t="s">
        <v>60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3432153608.7438111</v>
      </c>
      <c r="Q17" s="103">
        <v>3254665684.4966698</v>
      </c>
      <c r="R17" s="103"/>
      <c r="S17" s="104" t="s">
        <v>61</v>
      </c>
    </row>
    <row r="18" spans="1:19" s="91" customFormat="1" ht="18.600000000000001" customHeight="1" x14ac:dyDescent="0.2">
      <c r="A18" s="105" t="s">
        <v>62</v>
      </c>
      <c r="B18" s="106" t="s">
        <v>63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38222899686</v>
      </c>
      <c r="Q18" s="108">
        <v>39700680363</v>
      </c>
      <c r="R18" s="97"/>
      <c r="S18" s="109" t="s">
        <v>62</v>
      </c>
    </row>
    <row r="19" spans="1:19" s="91" customFormat="1" ht="18.600000000000001" customHeight="1" x14ac:dyDescent="0.2">
      <c r="A19" s="95" t="s">
        <v>64</v>
      </c>
      <c r="B19" s="110" t="s">
        <v>63</v>
      </c>
      <c r="C19" s="110" t="s">
        <v>63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1261546718</v>
      </c>
      <c r="Q19" s="97">
        <v>1477780677</v>
      </c>
      <c r="R19" s="97"/>
      <c r="S19" s="127" t="s">
        <v>65</v>
      </c>
    </row>
    <row r="20" spans="1:19" s="91" customFormat="1" ht="18.600000000000001" customHeight="1" x14ac:dyDescent="0.2">
      <c r="A20" s="111" t="s">
        <v>66</v>
      </c>
      <c r="B20" s="112" t="s">
        <v>63</v>
      </c>
      <c r="C20" s="112" t="s">
        <v>63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3.4131508094203378</v>
      </c>
      <c r="Q20" s="112">
        <v>3.8662181287655439</v>
      </c>
      <c r="R20" s="112"/>
      <c r="S20" s="128" t="s">
        <v>67</v>
      </c>
    </row>
    <row r="21" spans="1:19" s="91" customFormat="1" ht="18.600000000000001" customHeight="1" x14ac:dyDescent="0.2">
      <c r="A21" s="105" t="s">
        <v>81</v>
      </c>
      <c r="B21" s="106" t="s">
        <v>63</v>
      </c>
      <c r="C21" s="98">
        <v>13283368284</v>
      </c>
      <c r="D21" s="98">
        <v>13349645259</v>
      </c>
      <c r="E21" s="98">
        <v>13677519545</v>
      </c>
      <c r="F21" s="98">
        <v>13903986929</v>
      </c>
      <c r="G21" s="98">
        <v>14800976929</v>
      </c>
      <c r="H21" s="98">
        <v>14682580906</v>
      </c>
      <c r="I21" s="98">
        <v>14337423090</v>
      </c>
      <c r="J21" s="98">
        <v>15030865938</v>
      </c>
      <c r="K21" s="98">
        <v>14939907482</v>
      </c>
      <c r="L21" s="98">
        <v>16776104708</v>
      </c>
      <c r="M21" s="98">
        <v>15574032475</v>
      </c>
      <c r="N21" s="98">
        <v>16843152656</v>
      </c>
      <c r="O21" s="98">
        <v>18927762646</v>
      </c>
      <c r="P21" s="98">
        <v>19616184505</v>
      </c>
      <c r="Q21" s="98">
        <v>20678614554</v>
      </c>
      <c r="R21" s="98">
        <v>20843268346</v>
      </c>
      <c r="S21" s="114" t="s">
        <v>82</v>
      </c>
    </row>
    <row r="22" spans="1:19" s="91" customFormat="1" ht="18.600000000000001" customHeight="1" x14ac:dyDescent="0.2">
      <c r="A22" s="95" t="s">
        <v>64</v>
      </c>
      <c r="B22" s="110" t="s">
        <v>63</v>
      </c>
      <c r="C22" s="110" t="s">
        <v>63</v>
      </c>
      <c r="D22" s="98">
        <v>66276975</v>
      </c>
      <c r="E22" s="98">
        <v>327874286</v>
      </c>
      <c r="F22" s="98">
        <v>226467384</v>
      </c>
      <c r="G22" s="98">
        <v>896990000</v>
      </c>
      <c r="H22" s="98">
        <v>-118396023</v>
      </c>
      <c r="I22" s="98">
        <v>-345157816</v>
      </c>
      <c r="J22" s="98">
        <v>693442848</v>
      </c>
      <c r="K22" s="98">
        <v>-90958456</v>
      </c>
      <c r="L22" s="98">
        <v>1836197226</v>
      </c>
      <c r="M22" s="98">
        <v>-1202072233</v>
      </c>
      <c r="N22" s="98">
        <v>1269120181</v>
      </c>
      <c r="O22" s="98">
        <v>2084609990</v>
      </c>
      <c r="P22" s="98">
        <v>688421859</v>
      </c>
      <c r="Q22" s="98">
        <v>1062430049</v>
      </c>
      <c r="R22" s="98">
        <v>164653792</v>
      </c>
      <c r="S22" s="115" t="s">
        <v>65</v>
      </c>
    </row>
    <row r="23" spans="1:19" s="91" customFormat="1" ht="18.600000000000001" customHeight="1" x14ac:dyDescent="0.2">
      <c r="A23" s="111" t="s">
        <v>66</v>
      </c>
      <c r="B23" s="112" t="s">
        <v>63</v>
      </c>
      <c r="C23" s="112" t="s">
        <v>63</v>
      </c>
      <c r="D23" s="116">
        <v>0.49894705607034567</v>
      </c>
      <c r="E23" s="116">
        <v>2.4560524241567792</v>
      </c>
      <c r="F23" s="116">
        <v>1.6557635560666275</v>
      </c>
      <c r="G23" s="116">
        <v>6.4513150406457775</v>
      </c>
      <c r="H23" s="116">
        <v>-0.79992032666454005</v>
      </c>
      <c r="I23" s="116">
        <v>-2.3507979844262401</v>
      </c>
      <c r="J23" s="116">
        <v>4.8365933239680938</v>
      </c>
      <c r="K23" s="116">
        <v>-0.60514448319338066</v>
      </c>
      <c r="L23" s="116">
        <v>12.290552857922979</v>
      </c>
      <c r="M23" s="116">
        <v>-7.1653834660841698</v>
      </c>
      <c r="N23" s="116">
        <v>8.1489503957131042</v>
      </c>
      <c r="O23" s="116">
        <v>12.376602127734108</v>
      </c>
      <c r="P23" s="116">
        <v>3.6371010767375833</v>
      </c>
      <c r="Q23" s="116">
        <v>5.4160891927234651</v>
      </c>
      <c r="R23" s="116">
        <v>0.79625156496835969</v>
      </c>
      <c r="S23" s="117" t="s">
        <v>67</v>
      </c>
    </row>
    <row r="24" spans="1:19" s="91" customFormat="1" ht="18.600000000000001" customHeight="1" x14ac:dyDescent="0.2">
      <c r="A24" s="105" t="s">
        <v>83</v>
      </c>
      <c r="B24" s="98">
        <v>25857656856.254723</v>
      </c>
      <c r="C24" s="98">
        <v>25805959729.835243</v>
      </c>
      <c r="D24" s="98">
        <v>26501957887.191418</v>
      </c>
      <c r="E24" s="98">
        <v>27166544758.822109</v>
      </c>
      <c r="F24" s="98">
        <v>28063871705.785091</v>
      </c>
      <c r="G24" s="98">
        <v>28812138795.860825</v>
      </c>
      <c r="H24" s="98">
        <v>28380002993.415295</v>
      </c>
      <c r="I24" s="98">
        <v>28728494973.92009</v>
      </c>
      <c r="J24" s="98">
        <v>29458100220.223606</v>
      </c>
      <c r="K24" s="98">
        <v>33464920433.768211</v>
      </c>
      <c r="L24" s="98">
        <v>30620790543.129002</v>
      </c>
      <c r="M24" s="98">
        <v>30205599480.065121</v>
      </c>
      <c r="N24" s="98">
        <v>36777567547.647522</v>
      </c>
      <c r="O24" s="98">
        <v>37649774827.125496</v>
      </c>
      <c r="P24" s="98">
        <v>39285329735.789711</v>
      </c>
      <c r="Q24" s="97">
        <v>39865334155.304901</v>
      </c>
      <c r="R24" s="97"/>
      <c r="S24" s="114" t="s">
        <v>84</v>
      </c>
    </row>
    <row r="25" spans="1:19" s="91" customFormat="1" ht="18.600000000000001" customHeight="1" x14ac:dyDescent="0.2">
      <c r="A25" s="95" t="s">
        <v>64</v>
      </c>
      <c r="B25" s="110" t="s">
        <v>63</v>
      </c>
      <c r="C25" s="98">
        <v>-51697126.41947937</v>
      </c>
      <c r="D25" s="98">
        <v>695998157.35617447</v>
      </c>
      <c r="E25" s="98">
        <v>664586871.63069153</v>
      </c>
      <c r="F25" s="98">
        <v>897326946.96298218</v>
      </c>
      <c r="G25" s="98">
        <v>748267090.07573318</v>
      </c>
      <c r="H25" s="98">
        <v>-432135802.44552994</v>
      </c>
      <c r="I25" s="98">
        <v>348491980.50479507</v>
      </c>
      <c r="J25" s="98">
        <v>729605246.30351639</v>
      </c>
      <c r="K25" s="98">
        <v>4006820213.5446053</v>
      </c>
      <c r="L25" s="98">
        <v>-2844129890.6392097</v>
      </c>
      <c r="M25" s="98">
        <v>-415191063.06388092</v>
      </c>
      <c r="N25" s="98">
        <v>6571968067.5824013</v>
      </c>
      <c r="O25" s="98">
        <v>872207279.47797394</v>
      </c>
      <c r="P25" s="98">
        <v>1635554908.6642151</v>
      </c>
      <c r="Q25" s="97">
        <v>580004419.51519012</v>
      </c>
      <c r="R25" s="97"/>
      <c r="S25" s="115" t="s">
        <v>65</v>
      </c>
    </row>
    <row r="26" spans="1:19" s="91" customFormat="1" ht="18.600000000000001" customHeight="1" x14ac:dyDescent="0.2">
      <c r="A26" s="111" t="s">
        <v>66</v>
      </c>
      <c r="B26" s="112" t="s">
        <v>63</v>
      </c>
      <c r="C26" s="116">
        <v>-0.1999296638008185</v>
      </c>
      <c r="D26" s="116">
        <v>2.6970442666835006</v>
      </c>
      <c r="E26" s="116">
        <v>2.5076897128113353</v>
      </c>
      <c r="F26" s="116">
        <v>3.3030587987144839</v>
      </c>
      <c r="G26" s="116">
        <v>2.6663002807324165</v>
      </c>
      <c r="H26" s="116">
        <v>-1.4998393750192918</v>
      </c>
      <c r="I26" s="116">
        <v>1.2279490618293869</v>
      </c>
      <c r="J26" s="116">
        <v>2.5396570442198825</v>
      </c>
      <c r="K26" s="116">
        <v>13.601760410855817</v>
      </c>
      <c r="L26" s="116">
        <v>-8.4988395423444771</v>
      </c>
      <c r="M26" s="116">
        <v>-1.3559122925944367</v>
      </c>
      <c r="N26" s="116">
        <v>21.757449548120118</v>
      </c>
      <c r="O26" s="116">
        <v>2.3715741350973731</v>
      </c>
      <c r="P26" s="116">
        <v>4.3441293239444514</v>
      </c>
      <c r="Q26" s="118">
        <v>1.4763893377399722</v>
      </c>
      <c r="R26" s="118"/>
      <c r="S26" s="117" t="s">
        <v>67</v>
      </c>
    </row>
    <row r="27" spans="1:19" s="91" customFormat="1" x14ac:dyDescent="0.25">
      <c r="A27" s="129" t="s">
        <v>85</v>
      </c>
      <c r="B27" s="129"/>
      <c r="L27" s="130" t="s">
        <v>86</v>
      </c>
      <c r="S27" s="8"/>
    </row>
    <row r="28" spans="1:19" s="91" customFormat="1" x14ac:dyDescent="0.25">
      <c r="A28" s="129" t="s">
        <v>68</v>
      </c>
      <c r="B28" s="90"/>
      <c r="L28" s="130" t="s">
        <v>69</v>
      </c>
      <c r="S28" s="8"/>
    </row>
    <row r="29" spans="1:19" s="91" customFormat="1" ht="14.25" x14ac:dyDescent="0.2">
      <c r="A29" s="142" t="s">
        <v>70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spans="1:19" s="91" customFormat="1" x14ac:dyDescent="0.25">
      <c r="A30" s="90" t="s">
        <v>34</v>
      </c>
      <c r="B30" s="90"/>
      <c r="S30" s="8"/>
    </row>
    <row r="31" spans="1:19" s="91" customFormat="1" ht="18.600000000000001" customHeight="1" x14ac:dyDescent="0.2">
      <c r="A31" s="92" t="s">
        <v>35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119">
        <v>2025</v>
      </c>
      <c r="S31" s="94" t="s">
        <v>36</v>
      </c>
    </row>
    <row r="32" spans="1:19" s="91" customFormat="1" ht="18.600000000000001" customHeight="1" x14ac:dyDescent="0.2">
      <c r="A32" s="95" t="s">
        <v>37</v>
      </c>
      <c r="B32" s="120" t="s">
        <v>63</v>
      </c>
      <c r="C32" s="120" t="s">
        <v>63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-1.0828177044739473</v>
      </c>
      <c r="R32" s="121">
        <v>5.4746839539772063</v>
      </c>
      <c r="S32" s="99" t="s">
        <v>39</v>
      </c>
    </row>
    <row r="33" spans="1:19" s="91" customFormat="1" ht="18.600000000000001" customHeight="1" x14ac:dyDescent="0.2">
      <c r="A33" s="95" t="s">
        <v>40</v>
      </c>
      <c r="B33" s="120" t="s">
        <v>63</v>
      </c>
      <c r="C33" s="120" t="s">
        <v>63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3.7103100249980252</v>
      </c>
      <c r="R33" s="121">
        <v>0.14309047215312784</v>
      </c>
      <c r="S33" s="99" t="s">
        <v>41</v>
      </c>
    </row>
    <row r="34" spans="1:19" s="91" customFormat="1" ht="18.600000000000001" customHeight="1" x14ac:dyDescent="0.2">
      <c r="A34" s="95" t="s">
        <v>42</v>
      </c>
      <c r="B34" s="120" t="s">
        <v>63</v>
      </c>
      <c r="C34" s="120" t="s">
        <v>63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9.35608368088368</v>
      </c>
      <c r="R34" s="121">
        <v>1.8776717820258015</v>
      </c>
      <c r="S34" s="99" t="s">
        <v>43</v>
      </c>
    </row>
    <row r="35" spans="1:19" s="91" customFormat="1" ht="18.600000000000001" customHeight="1" x14ac:dyDescent="0.2">
      <c r="A35" s="95" t="s">
        <v>44</v>
      </c>
      <c r="B35" s="120" t="s">
        <v>63</v>
      </c>
      <c r="C35" s="120" t="s">
        <v>63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7.2677665883623028</v>
      </c>
      <c r="R35" s="121">
        <v>1.6531863486091369</v>
      </c>
      <c r="S35" s="99" t="s">
        <v>45</v>
      </c>
    </row>
    <row r="36" spans="1:19" s="91" customFormat="1" ht="18.600000000000001" customHeight="1" x14ac:dyDescent="0.2">
      <c r="A36" s="95" t="s">
        <v>46</v>
      </c>
      <c r="B36" s="120" t="s">
        <v>63</v>
      </c>
      <c r="C36" s="120" t="s">
        <v>63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9.3313927793993408</v>
      </c>
      <c r="R36" s="121">
        <v>-3.1208390389373815</v>
      </c>
      <c r="S36" s="99" t="s">
        <v>47</v>
      </c>
    </row>
    <row r="37" spans="1:19" s="91" customFormat="1" ht="18.600000000000001" customHeight="1" x14ac:dyDescent="0.2">
      <c r="A37" s="95" t="s">
        <v>48</v>
      </c>
      <c r="B37" s="120" t="s">
        <v>63</v>
      </c>
      <c r="C37" s="120" t="s">
        <v>63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4.8065315892906453</v>
      </c>
      <c r="R37" s="121">
        <v>-0.72376424016262353</v>
      </c>
      <c r="S37" s="99" t="s">
        <v>49</v>
      </c>
    </row>
    <row r="38" spans="1:19" s="91" customFormat="1" ht="18.600000000000001" customHeight="1" x14ac:dyDescent="0.2">
      <c r="A38" s="95" t="s">
        <v>50</v>
      </c>
      <c r="B38" s="120" t="s">
        <v>63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8.3103950883623821</v>
      </c>
      <c r="R38" s="120"/>
      <c r="S38" s="99" t="s">
        <v>51</v>
      </c>
    </row>
    <row r="39" spans="1:19" s="91" customFormat="1" ht="18.600000000000001" customHeight="1" x14ac:dyDescent="0.2">
      <c r="A39" s="95" t="s">
        <v>52</v>
      </c>
      <c r="B39" s="120" t="s">
        <v>63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3.5683215247133937</v>
      </c>
      <c r="R39" s="120"/>
      <c r="S39" s="99" t="s">
        <v>53</v>
      </c>
    </row>
    <row r="40" spans="1:19" s="91" customFormat="1" ht="18.600000000000001" customHeight="1" x14ac:dyDescent="0.2">
      <c r="A40" s="95" t="s">
        <v>54</v>
      </c>
      <c r="B40" s="120" t="s">
        <v>63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-3.7285556693546607</v>
      </c>
      <c r="R40" s="120"/>
      <c r="S40" s="99" t="s">
        <v>55</v>
      </c>
    </row>
    <row r="41" spans="1:19" s="91" customFormat="1" ht="18.600000000000001" customHeight="1" x14ac:dyDescent="0.2">
      <c r="A41" s="95" t="s">
        <v>56</v>
      </c>
      <c r="B41" s="120" t="s">
        <v>63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8.3739011189928263</v>
      </c>
      <c r="R41" s="120"/>
      <c r="S41" s="99" t="s">
        <v>57</v>
      </c>
    </row>
    <row r="42" spans="1:19" s="91" customFormat="1" ht="18.600000000000001" customHeight="1" x14ac:dyDescent="0.2">
      <c r="A42" s="95" t="s">
        <v>58</v>
      </c>
      <c r="B42" s="120" t="s">
        <v>63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3.6303253700845999</v>
      </c>
      <c r="Q42" s="120">
        <v>4.1834963941544459</v>
      </c>
      <c r="R42" s="120"/>
      <c r="S42" s="99" t="s">
        <v>59</v>
      </c>
    </row>
    <row r="43" spans="1:19" s="91" customFormat="1" ht="18.600000000000001" customHeight="1" x14ac:dyDescent="0.2">
      <c r="A43" s="111" t="s">
        <v>60</v>
      </c>
      <c r="B43" s="118" t="s">
        <v>63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4.0314211209423174</v>
      </c>
      <c r="Q43" s="112">
        <v>-5.1713281070803525</v>
      </c>
      <c r="R43" s="112"/>
      <c r="S43" s="104" t="s">
        <v>61</v>
      </c>
    </row>
    <row r="44" spans="1:19" s="91" customFormat="1" ht="14.25" x14ac:dyDescent="0.2">
      <c r="A44" s="90"/>
      <c r="B44" s="90"/>
      <c r="S44" s="125"/>
    </row>
    <row r="45" spans="1:19" s="91" customFormat="1" ht="14.25" x14ac:dyDescent="0.2">
      <c r="A45" s="142" t="s">
        <v>71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6" spans="1:19" s="91" customFormat="1" ht="14.25" x14ac:dyDescent="0.2">
      <c r="A46" s="90"/>
      <c r="B46" s="90"/>
    </row>
    <row r="47" spans="1:19" s="91" customFormat="1" ht="18.600000000000001" customHeight="1" x14ac:dyDescent="0.2">
      <c r="A47" s="92" t="s">
        <v>35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119">
        <v>2025</v>
      </c>
      <c r="S47" s="94" t="s">
        <v>36</v>
      </c>
    </row>
    <row r="48" spans="1:19" s="91" customFormat="1" ht="18.600000000000001" customHeight="1" x14ac:dyDescent="0.2">
      <c r="A48" s="95" t="s">
        <v>37</v>
      </c>
      <c r="B48" s="110" t="s">
        <v>63</v>
      </c>
      <c r="C48" s="110" t="s">
        <v>63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-36070223.887443542</v>
      </c>
      <c r="R48" s="98">
        <v>180394910.14794445</v>
      </c>
      <c r="S48" s="99" t="s">
        <v>39</v>
      </c>
    </row>
    <row r="49" spans="1:19" s="91" customFormat="1" ht="18.600000000000001" customHeight="1" x14ac:dyDescent="0.2">
      <c r="A49" s="95" t="s">
        <v>40</v>
      </c>
      <c r="B49" s="110" t="s">
        <v>63</v>
      </c>
      <c r="C49" s="110" t="s">
        <v>63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123122103.61024904</v>
      </c>
      <c r="R49" s="98">
        <v>4924458.4392251968</v>
      </c>
      <c r="S49" s="99" t="s">
        <v>41</v>
      </c>
    </row>
    <row r="50" spans="1:19" s="91" customFormat="1" ht="18.600000000000001" customHeight="1" x14ac:dyDescent="0.2">
      <c r="A50" s="95" t="s">
        <v>42</v>
      </c>
      <c r="B50" s="110" t="s">
        <v>63</v>
      </c>
      <c r="C50" s="110" t="s">
        <v>63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267559809.49340534</v>
      </c>
      <c r="R50" s="98">
        <v>58720454.567740917</v>
      </c>
      <c r="S50" s="99" t="s">
        <v>43</v>
      </c>
    </row>
    <row r="51" spans="1:19" s="91" customFormat="1" ht="18.600000000000001" customHeight="1" x14ac:dyDescent="0.2">
      <c r="A51" s="95" t="s">
        <v>44</v>
      </c>
      <c r="B51" s="110" t="s">
        <v>63</v>
      </c>
      <c r="C51" s="110" t="s">
        <v>63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233071821.47362709</v>
      </c>
      <c r="R51" s="98">
        <v>56869557.346986771</v>
      </c>
      <c r="S51" s="99" t="s">
        <v>45</v>
      </c>
    </row>
    <row r="52" spans="1:19" s="91" customFormat="1" ht="18.600000000000001" customHeight="1" x14ac:dyDescent="0.2">
      <c r="A52" s="95" t="s">
        <v>46</v>
      </c>
      <c r="B52" s="110" t="s">
        <v>63</v>
      </c>
      <c r="C52" s="110" t="s">
        <v>63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295099802.22490406</v>
      </c>
      <c r="R52" s="98">
        <v>-107904286.85474253</v>
      </c>
      <c r="S52" s="99" t="s">
        <v>47</v>
      </c>
    </row>
    <row r="53" spans="1:19" s="91" customFormat="1" ht="18.600000000000001" customHeight="1" x14ac:dyDescent="0.2">
      <c r="A53" s="95" t="s">
        <v>48</v>
      </c>
      <c r="B53" s="110" t="s">
        <v>63</v>
      </c>
      <c r="C53" s="110" t="s">
        <v>63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179646736.58779955</v>
      </c>
      <c r="R53" s="98">
        <v>-28351301.596732616</v>
      </c>
      <c r="S53" s="99" t="s">
        <v>49</v>
      </c>
    </row>
    <row r="54" spans="1:19" s="91" customFormat="1" ht="18.600000000000001" customHeight="1" x14ac:dyDescent="0.2">
      <c r="A54" s="95" t="s">
        <v>50</v>
      </c>
      <c r="B54" s="110" t="s">
        <v>63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237336334.83788633</v>
      </c>
      <c r="R54" s="100"/>
      <c r="S54" s="99" t="s">
        <v>51</v>
      </c>
    </row>
    <row r="55" spans="1:19" s="91" customFormat="1" ht="18.600000000000001" customHeight="1" x14ac:dyDescent="0.2">
      <c r="A55" s="95" t="s">
        <v>52</v>
      </c>
      <c r="B55" s="110" t="s">
        <v>63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99637994.547117233</v>
      </c>
      <c r="R55" s="100"/>
      <c r="S55" s="99" t="s">
        <v>53</v>
      </c>
    </row>
    <row r="56" spans="1:19" s="91" customFormat="1" ht="18.600000000000001" customHeight="1" x14ac:dyDescent="0.2">
      <c r="A56" s="95" t="s">
        <v>54</v>
      </c>
      <c r="B56" s="110" t="s">
        <v>63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-124865207.81020117</v>
      </c>
      <c r="R56" s="100"/>
      <c r="S56" s="99" t="s">
        <v>55</v>
      </c>
    </row>
    <row r="57" spans="1:19" s="91" customFormat="1" ht="18.600000000000001" customHeight="1" x14ac:dyDescent="0.2">
      <c r="A57" s="95" t="s">
        <v>56</v>
      </c>
      <c r="B57" s="110" t="s">
        <v>63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244387777.99789143</v>
      </c>
      <c r="R57" s="100"/>
      <c r="S57" s="99" t="s">
        <v>57</v>
      </c>
    </row>
    <row r="58" spans="1:19" s="91" customFormat="1" ht="18.600000000000001" customHeight="1" x14ac:dyDescent="0.2">
      <c r="A58" s="95" t="s">
        <v>58</v>
      </c>
      <c r="B58" s="110" t="s">
        <v>63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114168906.72345448</v>
      </c>
      <c r="Q58" s="100">
        <v>136341652.13921261</v>
      </c>
      <c r="R58" s="100"/>
      <c r="S58" s="99" t="s">
        <v>59</v>
      </c>
    </row>
    <row r="59" spans="1:19" s="91" customFormat="1" ht="18.600000000000001" customHeight="1" x14ac:dyDescent="0.2">
      <c r="A59" s="111" t="s">
        <v>60</v>
      </c>
      <c r="B59" s="118" t="s">
        <v>63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133002667.84323311</v>
      </c>
      <c r="Q59" s="103">
        <v>-177487924.24714136</v>
      </c>
      <c r="R59" s="103"/>
      <c r="S59" s="104" t="s">
        <v>61</v>
      </c>
    </row>
  </sheetData>
  <sheetProtection algorithmName="SHA-512" hashValue="UnYEiEi/mqbbnbJ13uUTut7Sc3vDjdg+ynVrDOW4ZFIhh6CbNtcustYDreil/eItbnb7HKsGXbNxNMsTpqvggw==" saltValue="zraBofaT8BZitnCxfnMD4Q==" spinCount="100000" sheet="1" objects="1" scenarios="1"/>
  <mergeCells count="4">
    <mergeCell ref="A2:S2"/>
    <mergeCell ref="A3:S3"/>
    <mergeCell ref="A29:S29"/>
    <mergeCell ref="A45:S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Normal="100" workbookViewId="0">
      <selection activeCell="AC24" sqref="AC24"/>
    </sheetView>
  </sheetViews>
  <sheetFormatPr defaultColWidth="9.140625" defaultRowHeight="15" x14ac:dyDescent="0.25"/>
  <cols>
    <col min="1" max="16384" width="9.140625" style="8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sheetProtection algorithmName="SHA-512" hashValue="D5Vvl/63CiKFM332pPRXIa4l+e1BdT44FG8ZUUyMYhxZDaAkf75sG9k0Kkn6zn5+j+fFx7kpxvOiWbEGbAI0Mg==" saltValue="uaNFlD6eYAMVg2c/KoDjq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BC437-1D61-4849-BACB-7067CD30CD88}"/>
</file>

<file path=customXml/itemProps3.xml><?xml version="1.0" encoding="utf-8"?>
<ds:datastoreItem xmlns:ds="http://schemas.openxmlformats.org/officeDocument/2006/customXml" ds:itemID="{7A73C184-4E43-4011-9CD6-2DDE659B8C16}">
  <ds:schemaRefs>
    <ds:schemaRef ds:uri="http://www.w3.org/XML/1998/namespace"/>
    <ds:schemaRef ds:uri="81cc3c97-f93d-476a-b646-40ff9edb6d28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12fbfb73-9069-4591-8b44-d5ce1e3e14e0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EVD_Diciembre_2024</vt:lpstr>
      <vt:lpstr>Histórico</vt:lpstr>
      <vt:lpstr>Gráficas</vt:lpstr>
      <vt:lpstr>EVD_Diciembre_2024!Print_Area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Matos;Angel Rivera</dc:creator>
  <cp:keywords/>
  <dc:description/>
  <cp:lastModifiedBy>Mónica A. González Bonnin</cp:lastModifiedBy>
  <cp:revision/>
  <cp:lastPrinted>2025-04-11T15:05:09Z</cp:lastPrinted>
  <dcterms:created xsi:type="dcterms:W3CDTF">2017-05-16T19:04:40Z</dcterms:created>
  <dcterms:modified xsi:type="dcterms:W3CDTF">2025-05-30T15:46:39Z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2024-11-12T13:42:43Z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f4811139-170a-4a1e-af08-ec1c0df028eb</vt:lpwstr>
  </property>
  <property fmtid="{D5CDD505-2E9C-101B-9397-08002B2CF9AE}" pid="9" name="MSIP_Label_434345d5-b8e0-4a5a-b857-5bc7a1d5607d_ContentBits">
    <vt:lpwstr>0</vt:lpwstr>
  </property>
</Properties>
</file>