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9 Junio 2025/"/>
    </mc:Choice>
  </mc:AlternateContent>
  <xr:revisionPtr revIDLastSave="0" documentId="14_{4DB61C3F-FE90-484A-BE92-BC18F10AA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D_Junio_2025" sheetId="6" r:id="rId1"/>
    <sheet name="Histórico" sheetId="8" r:id="rId2"/>
    <sheet name="Gráficas" sheetId="7" r:id="rId3"/>
  </sheets>
  <definedNames>
    <definedName name="_xlnm.Print_Area" localSheetId="0">IVD_Junio_2025!$A$1:$J$37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 l="1"/>
  <c r="B23" i="6"/>
  <c r="B30" i="6"/>
  <c r="F30" i="6" l="1"/>
  <c r="D26" i="6" l="1"/>
  <c r="G26" i="6"/>
  <c r="J26" i="6"/>
  <c r="G27" i="6"/>
  <c r="J27" i="6"/>
  <c r="D28" i="6"/>
  <c r="G28" i="6"/>
  <c r="J28" i="6"/>
  <c r="D29" i="6"/>
  <c r="G29" i="6"/>
  <c r="J29" i="6"/>
  <c r="C30" i="6"/>
  <c r="E30" i="6"/>
  <c r="H30" i="6"/>
  <c r="I30" i="6"/>
  <c r="J30" i="6" l="1"/>
  <c r="G30" i="6"/>
  <c r="D30" i="6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5" i="6"/>
  <c r="I23" i="6"/>
  <c r="H23" i="6"/>
  <c r="F23" i="6"/>
  <c r="E23" i="6"/>
  <c r="C23" i="6"/>
  <c r="D23" i="6" s="1"/>
  <c r="J23" i="6" l="1"/>
  <c r="G23" i="6"/>
</calcChain>
</file>

<file path=xl/sharedStrings.xml><?xml version="1.0" encoding="utf-8"?>
<sst xmlns="http://schemas.openxmlformats.org/spreadsheetml/2006/main" count="212" uniqueCount="86">
  <si>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</si>
  <si>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</si>
  <si>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</si>
  <si>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</si>
  <si>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</si>
  <si>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</si>
  <si>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</si>
  <si>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</si>
  <si>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</si>
  <si>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</si>
  <si>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</si>
  <si>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</si>
  <si>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</si>
  <si>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</si>
  <si>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</si>
  <si>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</si>
  <si>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</si>
  <si>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</si>
  <si>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</si>
  <si>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</si>
  <si>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</si>
  <si>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</si>
  <si>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</si>
  <si>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</si>
  <si>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</si>
  <si>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</si>
  <si>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Este informe está disponible en fortmato Excel y PDF.  El informe es libre de costo.</t>
  </si>
  <si>
    <t>Tiendas de piezas para autos</t>
  </si>
  <si>
    <t>Tiendas de artículos electrónicos</t>
  </si>
  <si>
    <t>Ferreterías y materiales para el hogar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</si>
  <si>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</si>
  <si>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</si>
  <si>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</si>
  <si>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</si>
  <si>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</si>
  <si>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</si>
  <si>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</si>
  <si>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</si>
  <si>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</si>
  <si>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</si>
  <si>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</si>
  <si>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</si>
  <si>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</si>
  <si>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</si>
  <si>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</si>
  <si>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</si>
  <si>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</si>
  <si>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</si>
  <si>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</si>
  <si>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</si>
  <si>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</si>
  <si>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</si>
  <si>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</si>
  <si>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</si>
  <si>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</si>
  <si>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</si>
  <si>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</si>
  <si>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</si>
  <si>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</si>
  <si>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</si>
  <si>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</si>
  <si>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</si>
  <si>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</si>
  <si>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</si>
  <si>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</si>
  <si>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</si>
  <si>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</si>
  <si>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</si>
  <si>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</si>
  <si>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</si>
  <si>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Acumulado Fiscal 2024 (r)</t>
  </si>
  <si>
    <t>Acumulado Fiscal 2025</t>
  </si>
  <si>
    <t>Oficina de Estrategia e Inteligencia de Negocios</t>
  </si>
  <si>
    <t>Fuente: Oficina de Estrategia e Inteligencia de Negocios, Departamento de Desarrollo Económico y Comercio</t>
  </si>
  <si>
    <t>JUL - DIC</t>
  </si>
  <si>
    <t>JUL - DEC</t>
  </si>
  <si>
    <t>ENE - DIC</t>
  </si>
  <si>
    <t>JAN - DEC</t>
  </si>
  <si>
    <t>Fuente: Oficina de Estrategia e Inteligencia de Negocios</t>
  </si>
  <si>
    <t>Source: Office of Strategy and Business Intelligence</t>
  </si>
  <si>
    <t>Acumulado Calendario 2024 (r)</t>
  </si>
  <si>
    <t>Acumulado Calendario 2025</t>
  </si>
  <si>
    <t>Contacto: José L. Rivera, Oficina de Estrategia e Inteligencia de Negocios (jose.rivera@ddec.pr.gov) o puede comunicarse al (787) 758-4747 extensión 23390</t>
  </si>
  <si>
    <t>Junio 2024 (r)</t>
  </si>
  <si>
    <t>Junio 2025</t>
  </si>
  <si>
    <t>Informe de Ventas al Detal en Puerto Rico - Junio 2025 (A Precios Corrientes)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</si>
</sst>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43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4" xfId="0" applyFont="1" applyFill="1" applyBorder="1"/>
    <xf numFmtId="168" fontId="7" fillId="3" borderId="8" xfId="13" applyNumberFormat="1" applyFont="1" applyFill="1" applyBorder="1" applyAlignment="1">
      <alignment vertical="center"/>
    </xf>
    <xf numFmtId="0" fontId="0" fillId="3" borderId="0" xfId="0" applyFill="1"/>
    <xf numFmtId="0" fontId="6" fillId="0" borderId="7" xfId="0" applyFont="1" applyBorder="1"/>
    <xf numFmtId="168" fontId="12" fillId="3" borderId="0" xfId="13" applyNumberFormat="1" applyFont="1" applyFill="1" applyBorder="1"/>
    <xf numFmtId="0" fontId="12" fillId="3" borderId="22" xfId="0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10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2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4" xfId="14" applyFont="1" applyFill="1" applyBorder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7" fillId="3" borderId="8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9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6" fontId="0" fillId="3" borderId="0" xfId="0" applyNumberFormat="1" applyFill="1"/>
    <xf numFmtId="167" fontId="0" fillId="3" borderId="0" xfId="12" applyNumberFormat="1" applyFont="1" applyFill="1"/>
    <xf numFmtId="166" fontId="16" fillId="0" borderId="30" xfId="1" applyNumberFormat="1" applyFont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2"/>
    </xf>
    <xf numFmtId="166" fontId="17" fillId="0" borderId="30" xfId="13" applyNumberFormat="1" applyFont="1" applyFill="1" applyBorder="1" applyAlignment="1">
      <alignment horizontal="right" vertical="center" wrapText="1" indent="1"/>
    </xf>
    <xf numFmtId="166" fontId="16" fillId="0" borderId="30" xfId="13" applyNumberFormat="1" applyFont="1" applyFill="1" applyBorder="1" applyAlignment="1">
      <alignment horizontal="right" vertical="center" wrapText="1" indent="1"/>
    </xf>
    <xf numFmtId="166" fontId="16" fillId="0" borderId="28" xfId="1" applyNumberFormat="1" applyFont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2"/>
    </xf>
    <xf numFmtId="166" fontId="17" fillId="0" borderId="28" xfId="13" applyNumberFormat="1" applyFont="1" applyFill="1" applyBorder="1" applyAlignment="1">
      <alignment horizontal="right" vertical="center" wrapText="1" indent="1"/>
    </xf>
    <xf numFmtId="166" fontId="16" fillId="0" borderId="28" xfId="13" applyNumberFormat="1" applyFont="1" applyFill="1" applyBorder="1" applyAlignment="1">
      <alignment horizontal="right" vertical="center" wrapText="1" indent="1"/>
    </xf>
    <xf numFmtId="166" fontId="16" fillId="0" borderId="14" xfId="1" applyNumberFormat="1" applyFont="1" applyBorder="1" applyAlignment="1">
      <alignment horizontal="right" vertical="center" wrapText="1" indent="1"/>
    </xf>
    <xf numFmtId="166" fontId="16" fillId="0" borderId="19" xfId="1" applyNumberFormat="1" applyFont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2"/>
    </xf>
    <xf numFmtId="166" fontId="17" fillId="0" borderId="19" xfId="13" applyNumberFormat="1" applyFont="1" applyFill="1" applyBorder="1" applyAlignment="1">
      <alignment horizontal="right" vertical="center" wrapText="1" indent="1"/>
    </xf>
    <xf numFmtId="166" fontId="16" fillId="0" borderId="19" xfId="13" applyNumberFormat="1" applyFont="1" applyFill="1" applyBorder="1" applyAlignment="1">
      <alignment horizontal="right" vertical="center" wrapText="1" indent="1"/>
    </xf>
    <xf numFmtId="166" fontId="17" fillId="0" borderId="4" xfId="13" applyNumberFormat="1" applyFont="1" applyFill="1" applyBorder="1" applyAlignment="1">
      <alignment horizontal="right" indent="1"/>
    </xf>
    <xf numFmtId="167" fontId="17" fillId="0" borderId="17" xfId="12" applyNumberFormat="1" applyFont="1" applyFill="1" applyBorder="1" applyAlignment="1">
      <alignment horizontal="right" vertical="center" wrapText="1" indent="1"/>
    </xf>
    <xf numFmtId="167" fontId="17" fillId="0" borderId="17" xfId="1" applyNumberFormat="1" applyFont="1" applyBorder="1" applyAlignment="1">
      <alignment horizontal="right" vertical="center" wrapText="1" indent="2"/>
    </xf>
    <xf numFmtId="166" fontId="17" fillId="0" borderId="17" xfId="13" applyNumberFormat="1" applyFont="1" applyFill="1" applyBorder="1" applyAlignment="1">
      <alignment horizontal="right" vertical="center" wrapText="1" indent="1"/>
    </xf>
    <xf numFmtId="166" fontId="17" fillId="0" borderId="34" xfId="13" applyNumberFormat="1" applyFont="1" applyFill="1" applyBorder="1" applyAlignment="1">
      <alignment horizontal="right" indent="1"/>
    </xf>
    <xf numFmtId="167" fontId="17" fillId="0" borderId="28" xfId="12" applyNumberFormat="1" applyFont="1" applyFill="1" applyBorder="1" applyAlignment="1">
      <alignment horizontal="right" vertical="center" wrapText="1" indent="1"/>
    </xf>
    <xf numFmtId="167" fontId="17" fillId="0" borderId="28" xfId="1" applyNumberFormat="1" applyFont="1" applyBorder="1" applyAlignment="1">
      <alignment horizontal="right" vertical="center" wrapText="1" indent="2"/>
    </xf>
    <xf numFmtId="166" fontId="17" fillId="0" borderId="5" xfId="13" applyNumberFormat="1" applyFont="1" applyFill="1" applyBorder="1" applyAlignment="1">
      <alignment horizontal="right" indent="1"/>
    </xf>
    <xf numFmtId="167" fontId="17" fillId="0" borderId="29" xfId="12" applyNumberFormat="1" applyFont="1" applyFill="1" applyBorder="1" applyAlignment="1">
      <alignment horizontal="right" vertical="center" wrapText="1" indent="1"/>
    </xf>
    <xf numFmtId="167" fontId="17" fillId="0" borderId="29" xfId="1" applyNumberFormat="1" applyFont="1" applyBorder="1" applyAlignment="1">
      <alignment horizontal="right" vertical="center" wrapText="1" indent="2"/>
    </xf>
    <xf numFmtId="166" fontId="17" fillId="0" borderId="29" xfId="13" applyNumberFormat="1" applyFont="1" applyFill="1" applyBorder="1" applyAlignment="1">
      <alignment horizontal="right" vertical="center" wrapText="1" indent="1"/>
    </xf>
    <xf numFmtId="0" fontId="11" fillId="5" borderId="6" xfId="1" applyFont="1" applyFill="1" applyBorder="1" applyAlignment="1">
      <alignment horizontal="left" indent="1"/>
    </xf>
    <xf numFmtId="166" fontId="18" fillId="5" borderId="17" xfId="1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1"/>
    </xf>
    <xf numFmtId="166" fontId="18" fillId="5" borderId="4" xfId="13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2"/>
    </xf>
    <xf numFmtId="0" fontId="11" fillId="5" borderId="6" xfId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21" xfId="1" applyNumberFormat="1" applyFont="1" applyFill="1" applyBorder="1" applyAlignment="1">
      <alignment horizontal="center" vertical="center" wrapText="1"/>
    </xf>
    <xf numFmtId="49" fontId="15" fillId="5" borderId="5" xfId="1" applyNumberFormat="1" applyFont="1" applyFill="1" applyBorder="1" applyAlignment="1">
      <alignment horizontal="center" vertical="center" wrapText="1"/>
    </xf>
    <xf numFmtId="49" fontId="15" fillId="5" borderId="33" xfId="1" applyNumberFormat="1" applyFont="1" applyFill="1" applyBorder="1" applyAlignment="1">
      <alignment horizontal="center" vertical="center" wrapText="1"/>
    </xf>
    <xf numFmtId="49" fontId="15" fillId="5" borderId="19" xfId="1" applyNumberFormat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/>
    </xf>
    <xf numFmtId="49" fontId="14" fillId="5" borderId="27" xfId="1" applyNumberFormat="1" applyFont="1" applyFill="1" applyBorder="1" applyAlignment="1">
      <alignment horizontal="center" vertical="center" wrapText="1"/>
    </xf>
    <xf numFmtId="49" fontId="15" fillId="5" borderId="32" xfId="1" applyNumberFormat="1" applyFont="1" applyFill="1" applyBorder="1" applyAlignment="1">
      <alignment horizontal="center" vertical="center" wrapText="1"/>
    </xf>
    <xf numFmtId="49" fontId="15" fillId="5" borderId="27" xfId="1" applyNumberFormat="1" applyFont="1" applyFill="1" applyBorder="1" applyAlignment="1">
      <alignment horizontal="center" vertical="center" wrapText="1"/>
    </xf>
    <xf numFmtId="6" fontId="11" fillId="5" borderId="6" xfId="1" applyNumberFormat="1" applyFont="1" applyFill="1" applyBorder="1" applyAlignment="1">
      <alignment horizontal="left" vertical="center" wrapText="1" indent="1"/>
    </xf>
    <xf numFmtId="166" fontId="19" fillId="5" borderId="20" xfId="1" applyNumberFormat="1" applyFont="1" applyFill="1" applyBorder="1" applyAlignment="1">
      <alignment horizontal="right" vertical="center" wrapText="1" indent="1"/>
    </xf>
    <xf numFmtId="167" fontId="19" fillId="5" borderId="17" xfId="12" applyNumberFormat="1" applyFont="1" applyFill="1" applyBorder="1" applyAlignment="1">
      <alignment horizontal="right" vertical="center" wrapText="1" indent="1"/>
    </xf>
    <xf numFmtId="166" fontId="19" fillId="5" borderId="20" xfId="13" applyNumberFormat="1" applyFont="1" applyFill="1" applyBorder="1" applyAlignment="1">
      <alignment horizontal="right" vertical="center" wrapText="1" indent="1"/>
    </xf>
    <xf numFmtId="167" fontId="19" fillId="5" borderId="17" xfId="1" applyNumberFormat="1" applyFont="1" applyFill="1" applyBorder="1" applyAlignment="1">
      <alignment horizontal="right" vertical="center" wrapText="1" indent="2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35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right" indent="2"/>
    </xf>
    <xf numFmtId="0" fontId="22" fillId="3" borderId="35" xfId="0" applyFont="1" applyFill="1" applyBorder="1" applyAlignment="1">
      <alignment horizontal="left" inden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3" fontId="22" fillId="3" borderId="0" xfId="0" quotePrefix="1" applyNumberFormat="1" applyFont="1" applyFill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3" fontId="22" fillId="3" borderId="35" xfId="0" applyNumberFormat="1" applyFont="1" applyFill="1" applyBorder="1" applyAlignment="1">
      <alignment horizontal="right" vertical="center"/>
    </xf>
    <xf numFmtId="3" fontId="22" fillId="3" borderId="35" xfId="0" quotePrefix="1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 indent="1"/>
    </xf>
    <xf numFmtId="0" fontId="20" fillId="3" borderId="36" xfId="0" applyFont="1" applyFill="1" applyBorder="1" applyAlignment="1">
      <alignment horizontal="left" vertical="center"/>
    </xf>
    <xf numFmtId="169" fontId="22" fillId="3" borderId="36" xfId="0" quotePrefix="1" applyNumberFormat="1" applyFont="1" applyFill="1" applyBorder="1" applyAlignment="1">
      <alignment horizontal="right" vertical="center"/>
    </xf>
    <xf numFmtId="3" fontId="22" fillId="3" borderId="36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1"/>
    </xf>
    <xf numFmtId="169" fontId="22" fillId="3" borderId="0" xfId="0" applyNumberFormat="1" applyFont="1" applyFill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170" fontId="22" fillId="3" borderId="35" xfId="0" applyNumberFormat="1" applyFont="1" applyFill="1" applyBorder="1" applyAlignment="1">
      <alignment horizontal="right" vertical="center"/>
    </xf>
    <xf numFmtId="170" fontId="22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169" fontId="22" fillId="3" borderId="35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left" vertical="center" indent="1"/>
    </xf>
    <xf numFmtId="169" fontId="22" fillId="3" borderId="35" xfId="0" applyNumberFormat="1" applyFont="1" applyFill="1" applyBorder="1" applyAlignment="1">
      <alignment horizontal="right" vertical="center"/>
    </xf>
    <xf numFmtId="0" fontId="22" fillId="3" borderId="35" xfId="0" applyFont="1" applyFill="1" applyBorder="1"/>
    <xf numFmtId="170" fontId="22" fillId="3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vertical="center"/>
    </xf>
    <xf numFmtId="2" fontId="22" fillId="3" borderId="0" xfId="0" applyNumberFormat="1" applyFont="1" applyFill="1" applyAlignment="1">
      <alignment vertical="center"/>
    </xf>
    <xf numFmtId="169" fontId="22" fillId="3" borderId="0" xfId="0" quotePrefix="1" applyNumberFormat="1" applyFont="1" applyFill="1" applyAlignment="1">
      <alignment horizontal="right" vertical="center"/>
    </xf>
    <xf numFmtId="169" fontId="22" fillId="3" borderId="35" xfId="0" quotePrefix="1" applyNumberFormat="1" applyFont="1" applyFill="1" applyBorder="1" applyAlignment="1">
      <alignment horizontal="right" vertical="center"/>
    </xf>
    <xf numFmtId="169" fontId="23" fillId="3" borderId="0" xfId="0" quotePrefix="1" applyNumberFormat="1" applyFont="1" applyFill="1" applyAlignment="1">
      <alignment horizontal="right" vertical="center"/>
    </xf>
    <xf numFmtId="3" fontId="22" fillId="3" borderId="35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24" fillId="3" borderId="0" xfId="0" applyFont="1" applyFill="1" applyAlignment="1">
      <alignment horizontal="left"/>
    </xf>
    <xf numFmtId="0" fontId="24" fillId="3" borderId="0" xfId="0" applyFont="1" applyFill="1"/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31</xdr:row>
      <xdr:rowOff>145059</xdr:rowOff>
    </xdr:from>
    <xdr:to>
      <xdr:col>9</xdr:col>
      <xdr:colOff>590549</xdr:colOff>
      <xdr:row>36</xdr:row>
      <xdr:rowOff>52666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6929D-DB90-37E3-3F3A-9945DEF0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7517409"/>
          <a:ext cx="2457449" cy="86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38006</xdr:colOff>
      <xdr:row>49</xdr:row>
      <xdr:rowOff>41961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DBC24F-655F-60F3-1D20-1538329C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97206" cy="9376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L43"/>
  <sheetViews>
    <sheetView tabSelected="1" zoomScaleNormal="100" workbookViewId="0">
      <selection activeCell="J24" sqref="J24"/>
    </sheetView>
  </sheetViews>
  <sheetFormatPr defaultColWidth="8.85546875" defaultRowHeight="15" x14ac:dyDescent="0.25"/>
  <cols>
    <col min="1" max="1" width="56.7109375" style="8" customWidth="1"/>
    <col min="2" max="3" width="17.7109375" style="8" customWidth="1"/>
    <col min="4" max="4" width="11.7109375" style="8" customWidth="1"/>
    <col min="5" max="5" width="18.7109375" style="8" customWidth="1"/>
    <col min="6" max="6" width="18.7109375" style="13" customWidth="1"/>
    <col min="7" max="7" width="11.7109375" style="8" customWidth="1"/>
    <col min="8" max="8" width="17.7109375" style="8" customWidth="1"/>
    <col min="9" max="9" width="17.7109375" style="13" customWidth="1"/>
    <col min="10" max="10" width="11.7109375" style="8" customWidth="1"/>
    <col min="11" max="11" width="8.85546875" style="8"/>
    <col min="12" max="12" width="16.7109375" style="8" bestFit="1" customWidth="1"/>
    <col min="13" max="13" width="12.42578125" style="8" bestFit="1" customWidth="1"/>
    <col min="14" max="16384" width="8.85546875" style="8"/>
  </cols>
  <sheetData>
    <row r="1" spans="1:10" ht="20.10000000000000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3"/>
    </row>
    <row r="2" spans="1:10" ht="20.100000000000001" customHeight="1" x14ac:dyDescent="0.25">
      <c r="A2" s="134" t="s">
        <v>72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ht="20.100000000000001" customHeight="1" thickBot="1" x14ac:dyDescent="0.3">
      <c r="A3" s="137" t="s">
        <v>85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33.6" customHeight="1" thickBot="1" x14ac:dyDescent="0.3">
      <c r="A4" s="80" t="s">
        <v>1</v>
      </c>
      <c r="B4" s="74" t="s">
        <v>83</v>
      </c>
      <c r="C4" s="74" t="s">
        <v>84</v>
      </c>
      <c r="D4" s="81" t="s">
        <v>2</v>
      </c>
      <c r="E4" s="78" t="s">
        <v>80</v>
      </c>
      <c r="F4" s="78" t="s">
        <v>81</v>
      </c>
      <c r="G4" s="82" t="s">
        <v>3</v>
      </c>
      <c r="H4" s="78" t="s">
        <v>70</v>
      </c>
      <c r="I4" s="78" t="s">
        <v>71</v>
      </c>
      <c r="J4" s="83" t="s">
        <v>3</v>
      </c>
    </row>
    <row r="5" spans="1:10" ht="18" customHeight="1" thickTop="1" x14ac:dyDescent="0.25">
      <c r="A5" s="30" t="s">
        <v>4</v>
      </c>
      <c r="B5" s="41">
        <v>365241767.41714686</v>
      </c>
      <c r="C5" s="41">
        <v>366920382.4583441</v>
      </c>
      <c r="D5" s="42">
        <f>(C5-B5)/B5</f>
        <v>4.5959011015300304E-3</v>
      </c>
      <c r="E5" s="44">
        <v>2127859504.6810117</v>
      </c>
      <c r="F5" s="45">
        <v>2121609900.5029874</v>
      </c>
      <c r="G5" s="43">
        <f>(F5-E5)/E5</f>
        <v>-2.9370379784360683E-3</v>
      </c>
      <c r="H5" s="44">
        <v>4303726062.9460268</v>
      </c>
      <c r="I5" s="45">
        <v>4263946417.8741579</v>
      </c>
      <c r="J5" s="43">
        <f>(I5-H5)/H5</f>
        <v>-9.2430708855662062E-3</v>
      </c>
    </row>
    <row r="6" spans="1:10" ht="18" customHeight="1" x14ac:dyDescent="0.25">
      <c r="A6" s="31" t="s">
        <v>27</v>
      </c>
      <c r="B6" s="46">
        <v>57950699.787403397</v>
      </c>
      <c r="C6" s="46">
        <v>61991817.886223398</v>
      </c>
      <c r="D6" s="47">
        <f t="shared" ref="D6:D22" si="0">(C6-B6)/B6</f>
        <v>6.9733723900576763E-2</v>
      </c>
      <c r="E6" s="49">
        <v>418402797.04580694</v>
      </c>
      <c r="F6" s="50">
        <v>406098538.13224542</v>
      </c>
      <c r="G6" s="48">
        <f t="shared" ref="G6:G22" si="1">(F6-E6)/E6</f>
        <v>-2.9407687999309543E-2</v>
      </c>
      <c r="H6" s="49">
        <v>814022715.32441044</v>
      </c>
      <c r="I6" s="50">
        <v>788041533.14530754</v>
      </c>
      <c r="J6" s="48">
        <f t="shared" ref="J6:J22" si="2">(I6-H6)/H6</f>
        <v>-3.191702355474034E-2</v>
      </c>
    </row>
    <row r="7" spans="1:10" ht="18" customHeight="1" x14ac:dyDescent="0.25">
      <c r="A7" s="31" t="s">
        <v>5</v>
      </c>
      <c r="B7" s="46">
        <v>66702048.692554779</v>
      </c>
      <c r="C7" s="46">
        <v>69670455.681569219</v>
      </c>
      <c r="D7" s="47">
        <f t="shared" si="0"/>
        <v>4.4502486013533349E-2</v>
      </c>
      <c r="E7" s="49">
        <v>400461280.17112499</v>
      </c>
      <c r="F7" s="50">
        <v>387889055.07681811</v>
      </c>
      <c r="G7" s="48">
        <f t="shared" si="1"/>
        <v>-3.1394358747828324E-2</v>
      </c>
      <c r="H7" s="49">
        <v>861119635.54243529</v>
      </c>
      <c r="I7" s="50">
        <v>823081052.32602036</v>
      </c>
      <c r="J7" s="48">
        <f t="shared" si="2"/>
        <v>-4.4173401286400488E-2</v>
      </c>
    </row>
    <row r="8" spans="1:10" ht="18" customHeight="1" x14ac:dyDescent="0.25">
      <c r="A8" s="31" t="s">
        <v>28</v>
      </c>
      <c r="B8" s="46">
        <v>32374507.392343003</v>
      </c>
      <c r="C8" s="46">
        <v>39592097.64141883</v>
      </c>
      <c r="D8" s="47">
        <f t="shared" si="0"/>
        <v>0.2229405427426791</v>
      </c>
      <c r="E8" s="49">
        <v>715795222.80255711</v>
      </c>
      <c r="F8" s="50">
        <v>585092560.81080878</v>
      </c>
      <c r="G8" s="48">
        <f t="shared" si="1"/>
        <v>-0.18259784059469894</v>
      </c>
      <c r="H8" s="49">
        <v>1746703002.0039151</v>
      </c>
      <c r="I8" s="50">
        <v>1364209958.5966461</v>
      </c>
      <c r="J8" s="48">
        <f t="shared" si="2"/>
        <v>-0.21898001146643228</v>
      </c>
    </row>
    <row r="9" spans="1:10" ht="18" customHeight="1" x14ac:dyDescent="0.25">
      <c r="A9" s="31" t="s">
        <v>29</v>
      </c>
      <c r="B9" s="46">
        <v>132825907.83758505</v>
      </c>
      <c r="C9" s="46">
        <v>131247773.03602484</v>
      </c>
      <c r="D9" s="47">
        <f t="shared" si="0"/>
        <v>-1.1881227294075017E-2</v>
      </c>
      <c r="E9" s="49">
        <v>658237013.63382173</v>
      </c>
      <c r="F9" s="50">
        <v>711713544.44439435</v>
      </c>
      <c r="G9" s="48">
        <f t="shared" si="1"/>
        <v>8.1242059779278383E-2</v>
      </c>
      <c r="H9" s="49">
        <v>1333187597.1583817</v>
      </c>
      <c r="I9" s="50">
        <v>1397962809.6872499</v>
      </c>
      <c r="J9" s="48">
        <f t="shared" si="2"/>
        <v>4.8586720028698967E-2</v>
      </c>
    </row>
    <row r="10" spans="1:10" ht="18" customHeight="1" x14ac:dyDescent="0.25">
      <c r="A10" s="31" t="s">
        <v>6</v>
      </c>
      <c r="B10" s="46">
        <v>125546095.95557635</v>
      </c>
      <c r="C10" s="46">
        <v>119794970.55528501</v>
      </c>
      <c r="D10" s="47">
        <f t="shared" si="0"/>
        <v>-4.5808874871954092E-2</v>
      </c>
      <c r="E10" s="49">
        <v>154750888.18979484</v>
      </c>
      <c r="F10" s="50">
        <v>149362891.66950351</v>
      </c>
      <c r="G10" s="48">
        <f t="shared" si="1"/>
        <v>-3.4817225176008028E-2</v>
      </c>
      <c r="H10" s="49">
        <v>185979779.41148844</v>
      </c>
      <c r="I10" s="50">
        <v>179717246.8999823</v>
      </c>
      <c r="J10" s="48">
        <f t="shared" si="2"/>
        <v>-3.3673190339956319E-2</v>
      </c>
    </row>
    <row r="11" spans="1:10" ht="18" customHeight="1" x14ac:dyDescent="0.25">
      <c r="A11" s="31" t="s">
        <v>7</v>
      </c>
      <c r="B11" s="46">
        <v>738224883.97777784</v>
      </c>
      <c r="C11" s="46">
        <v>754898114.38231969</v>
      </c>
      <c r="D11" s="47">
        <f t="shared" si="0"/>
        <v>2.2585570828636211E-2</v>
      </c>
      <c r="E11" s="49">
        <v>2910319440.8653903</v>
      </c>
      <c r="F11" s="50">
        <v>2963721498.7089281</v>
      </c>
      <c r="G11" s="48">
        <f t="shared" si="1"/>
        <v>1.8349208369943946E-2</v>
      </c>
      <c r="H11" s="49">
        <v>5566740865.2086611</v>
      </c>
      <c r="I11" s="50">
        <v>5686727584.8711996</v>
      </c>
      <c r="J11" s="48">
        <f t="shared" si="2"/>
        <v>2.1554213240360883E-2</v>
      </c>
    </row>
    <row r="12" spans="1:10" ht="18" customHeight="1" x14ac:dyDescent="0.25">
      <c r="A12" s="31" t="s">
        <v>8</v>
      </c>
      <c r="B12" s="46">
        <v>129299442.02536143</v>
      </c>
      <c r="C12" s="46">
        <v>135721347.69140643</v>
      </c>
      <c r="D12" s="47">
        <f t="shared" si="0"/>
        <v>4.9666924817706258E-2</v>
      </c>
      <c r="E12" s="49">
        <v>235717723.29755312</v>
      </c>
      <c r="F12" s="50">
        <v>255993390.73037255</v>
      </c>
      <c r="G12" s="48">
        <f t="shared" si="1"/>
        <v>8.6016728607313422E-2</v>
      </c>
      <c r="H12" s="49">
        <v>340247966.65570915</v>
      </c>
      <c r="I12" s="50">
        <v>380585684.37991416</v>
      </c>
      <c r="J12" s="48">
        <f t="shared" si="2"/>
        <v>0.11855388327719835</v>
      </c>
    </row>
    <row r="13" spans="1:10" ht="18" customHeight="1" x14ac:dyDescent="0.25">
      <c r="A13" s="31" t="s">
        <v>9</v>
      </c>
      <c r="B13" s="46">
        <v>454633925.04813159</v>
      </c>
      <c r="C13" s="46">
        <v>463666928.13982522</v>
      </c>
      <c r="D13" s="47">
        <f t="shared" si="0"/>
        <v>1.9868739647480829E-2</v>
      </c>
      <c r="E13" s="49">
        <v>1528982535.5686688</v>
      </c>
      <c r="F13" s="50">
        <v>1606642796.7443085</v>
      </c>
      <c r="G13" s="48">
        <f t="shared" si="1"/>
        <v>5.0792117875143511E-2</v>
      </c>
      <c r="H13" s="49">
        <v>2883489527.8125167</v>
      </c>
      <c r="I13" s="50">
        <v>2999479711.4187284</v>
      </c>
      <c r="J13" s="48">
        <f t="shared" si="2"/>
        <v>4.0225630260639286E-2</v>
      </c>
    </row>
    <row r="14" spans="1:10" ht="18" customHeight="1" x14ac:dyDescent="0.25">
      <c r="A14" s="31" t="s">
        <v>10</v>
      </c>
      <c r="B14" s="46">
        <v>48558169.845779508</v>
      </c>
      <c r="C14" s="46">
        <v>63158994.758652359</v>
      </c>
      <c r="D14" s="47">
        <f t="shared" si="0"/>
        <v>0.30068729853791842</v>
      </c>
      <c r="E14" s="49">
        <v>140560153.92197102</v>
      </c>
      <c r="F14" s="50">
        <v>158470667.91039228</v>
      </c>
      <c r="G14" s="48">
        <f t="shared" si="1"/>
        <v>0.12742241302868737</v>
      </c>
      <c r="H14" s="49">
        <v>258111997.06174254</v>
      </c>
      <c r="I14" s="50">
        <v>281782675.34583223</v>
      </c>
      <c r="J14" s="48">
        <f t="shared" si="2"/>
        <v>9.1707005306024034E-2</v>
      </c>
    </row>
    <row r="15" spans="1:10" ht="18" customHeight="1" x14ac:dyDescent="0.25">
      <c r="A15" s="31" t="s">
        <v>11</v>
      </c>
      <c r="B15" s="46">
        <v>391881553.83003271</v>
      </c>
      <c r="C15" s="46">
        <v>384552395.45010412</v>
      </c>
      <c r="D15" s="47">
        <f t="shared" si="0"/>
        <v>-1.8702483718096616E-2</v>
      </c>
      <c r="E15" s="49">
        <v>1323983764.2476816</v>
      </c>
      <c r="F15" s="50">
        <v>1245407285.0468209</v>
      </c>
      <c r="G15" s="48">
        <f t="shared" si="1"/>
        <v>-5.9348521728670688E-2</v>
      </c>
      <c r="H15" s="49">
        <v>2453750365.6621256</v>
      </c>
      <c r="I15" s="50">
        <v>2346151869.3358998</v>
      </c>
      <c r="J15" s="48">
        <f t="shared" si="2"/>
        <v>-4.3850628748532509E-2</v>
      </c>
    </row>
    <row r="16" spans="1:10" ht="18" customHeight="1" x14ac:dyDescent="0.25">
      <c r="A16" s="31" t="s">
        <v>12</v>
      </c>
      <c r="B16" s="46">
        <v>146331479.74524057</v>
      </c>
      <c r="C16" s="46">
        <v>155278789.58042026</v>
      </c>
      <c r="D16" s="47">
        <f t="shared" si="0"/>
        <v>6.114412189883358E-2</v>
      </c>
      <c r="E16" s="49">
        <v>716763711.86319196</v>
      </c>
      <c r="F16" s="50">
        <v>733581299.90973878</v>
      </c>
      <c r="G16" s="48">
        <f t="shared" si="1"/>
        <v>2.3463224725524017E-2</v>
      </c>
      <c r="H16" s="49">
        <v>1381559943.5698814</v>
      </c>
      <c r="I16" s="50">
        <v>1414360870.808778</v>
      </c>
      <c r="J16" s="48">
        <f t="shared" si="2"/>
        <v>2.3741950098915478E-2</v>
      </c>
    </row>
    <row r="17" spans="1:12" ht="18" customHeight="1" x14ac:dyDescent="0.25">
      <c r="A17" s="31" t="s">
        <v>13</v>
      </c>
      <c r="B17" s="46">
        <v>120699709.18711267</v>
      </c>
      <c r="C17" s="46">
        <v>119570285.079061</v>
      </c>
      <c r="D17" s="47">
        <f t="shared" si="0"/>
        <v>-9.3573059592115676E-3</v>
      </c>
      <c r="E17" s="49">
        <v>402547375.84133017</v>
      </c>
      <c r="F17" s="50">
        <v>409669765.028332</v>
      </c>
      <c r="G17" s="48">
        <f t="shared" si="1"/>
        <v>1.7693294291425753E-2</v>
      </c>
      <c r="H17" s="49">
        <v>815011817.11160576</v>
      </c>
      <c r="I17" s="50">
        <v>768723814.33328652</v>
      </c>
      <c r="J17" s="48">
        <f t="shared" si="2"/>
        <v>-5.6794271943643081E-2</v>
      </c>
    </row>
    <row r="18" spans="1:12" ht="18" customHeight="1" x14ac:dyDescent="0.25">
      <c r="A18" s="31" t="s">
        <v>14</v>
      </c>
      <c r="B18" s="46">
        <v>21500560.823583849</v>
      </c>
      <c r="C18" s="46">
        <v>25155883.492171772</v>
      </c>
      <c r="D18" s="47">
        <f t="shared" si="0"/>
        <v>0.17001057314646506</v>
      </c>
      <c r="E18" s="49">
        <v>84603167.344596773</v>
      </c>
      <c r="F18" s="50">
        <v>89380037.286046833</v>
      </c>
      <c r="G18" s="48">
        <f t="shared" si="1"/>
        <v>5.6462069818183191E-2</v>
      </c>
      <c r="H18" s="49">
        <v>177373770.26208058</v>
      </c>
      <c r="I18" s="50">
        <v>177085109.9616375</v>
      </c>
      <c r="J18" s="48">
        <f t="shared" si="2"/>
        <v>-1.6274125538210628E-3</v>
      </c>
    </row>
    <row r="19" spans="1:12" ht="18" customHeight="1" x14ac:dyDescent="0.25">
      <c r="A19" s="31" t="s">
        <v>15</v>
      </c>
      <c r="B19" s="46">
        <v>14493264.669237562</v>
      </c>
      <c r="C19" s="46">
        <v>17069272.727934461</v>
      </c>
      <c r="D19" s="47">
        <f t="shared" si="0"/>
        <v>0.17773828861102375</v>
      </c>
      <c r="E19" s="49">
        <v>112012253.7785604</v>
      </c>
      <c r="F19" s="50">
        <v>116419409.78832987</v>
      </c>
      <c r="G19" s="48">
        <f t="shared" si="1"/>
        <v>3.9345302510224264E-2</v>
      </c>
      <c r="H19" s="49">
        <v>245331355.59094787</v>
      </c>
      <c r="I19" s="50">
        <v>237816316.64417598</v>
      </c>
      <c r="J19" s="48">
        <f t="shared" si="2"/>
        <v>-3.0632199168629942E-2</v>
      </c>
    </row>
    <row r="20" spans="1:12" ht="18" customHeight="1" x14ac:dyDescent="0.25">
      <c r="A20" s="31" t="s">
        <v>16</v>
      </c>
      <c r="B20" s="46">
        <v>792982993.32392371</v>
      </c>
      <c r="C20" s="46">
        <v>702070076.39531064</v>
      </c>
      <c r="D20" s="47">
        <f t="shared" si="0"/>
        <v>-0.11464674235639789</v>
      </c>
      <c r="E20" s="49">
        <v>6385106669.5766582</v>
      </c>
      <c r="F20" s="50">
        <v>6836103533.1954641</v>
      </c>
      <c r="G20" s="48">
        <f t="shared" si="1"/>
        <v>7.0632627919543847E-2</v>
      </c>
      <c r="H20" s="49">
        <v>13756149902.221865</v>
      </c>
      <c r="I20" s="50">
        <v>14555743863.689558</v>
      </c>
      <c r="J20" s="48">
        <f t="shared" si="2"/>
        <v>5.8126290215734316E-2</v>
      </c>
    </row>
    <row r="21" spans="1:12" ht="18" customHeight="1" x14ac:dyDescent="0.25">
      <c r="A21" s="31" t="s">
        <v>17</v>
      </c>
      <c r="B21" s="46">
        <v>165935854.05091479</v>
      </c>
      <c r="C21" s="46">
        <v>148547639.50295392</v>
      </c>
      <c r="D21" s="47">
        <f t="shared" si="0"/>
        <v>-0.10478877303168957</v>
      </c>
      <c r="E21" s="49">
        <v>574763089.452075</v>
      </c>
      <c r="F21" s="50">
        <v>561825913.0484246</v>
      </c>
      <c r="G21" s="48">
        <f t="shared" si="1"/>
        <v>-2.2508711225669498E-2</v>
      </c>
      <c r="H21" s="49">
        <v>1043189046.3872083</v>
      </c>
      <c r="I21" s="50">
        <v>1049214142.0880274</v>
      </c>
      <c r="J21" s="48">
        <f t="shared" si="2"/>
        <v>5.7756508484106874E-3</v>
      </c>
    </row>
    <row r="22" spans="1:12" ht="18" customHeight="1" thickBot="1" x14ac:dyDescent="0.3">
      <c r="A22" s="30" t="s">
        <v>18</v>
      </c>
      <c r="B22" s="51">
        <v>331635392.87360156</v>
      </c>
      <c r="C22" s="52">
        <v>358509160.49081743</v>
      </c>
      <c r="D22" s="53">
        <f t="shared" si="0"/>
        <v>8.1034075960217111E-2</v>
      </c>
      <c r="E22" s="55">
        <v>1522699220.9143229</v>
      </c>
      <c r="F22" s="56">
        <v>1616138384.8631558</v>
      </c>
      <c r="G22" s="54">
        <f t="shared" si="1"/>
        <v>6.1364163496929046E-2</v>
      </c>
      <c r="H22" s="55">
        <v>2926485017.6511073</v>
      </c>
      <c r="I22" s="56">
        <v>3083758157.9270849</v>
      </c>
      <c r="J22" s="54">
        <f t="shared" si="2"/>
        <v>5.3741310591847891E-2</v>
      </c>
    </row>
    <row r="23" spans="1:12" ht="16.5" thickTop="1" thickBot="1" x14ac:dyDescent="0.3">
      <c r="A23" s="68" t="s">
        <v>19</v>
      </c>
      <c r="B23" s="69">
        <f>SUM(B5:B22)</f>
        <v>4136818256.4833074</v>
      </c>
      <c r="C23" s="69">
        <f>SUM(C5:C22)</f>
        <v>4117416384.9498434</v>
      </c>
      <c r="D23" s="70">
        <f>(C23-B23)/B23</f>
        <v>-4.6900468743235066E-3</v>
      </c>
      <c r="E23" s="71">
        <f>SUM(E5:E22)</f>
        <v>20413565813.196117</v>
      </c>
      <c r="F23" s="71">
        <f>SUM(F5:F22)</f>
        <v>20955120472.897072</v>
      </c>
      <c r="G23" s="72">
        <f>(F23-E23)/E23</f>
        <v>2.6529155398753147E-2</v>
      </c>
      <c r="H23" s="71">
        <f>SUM(H5:H22)</f>
        <v>41092180367.5821</v>
      </c>
      <c r="I23" s="71">
        <f>SUM(I5:I22)</f>
        <v>41798388819.333481</v>
      </c>
      <c r="J23" s="72">
        <f>(I23-H23)/H23</f>
        <v>1.7185957168350054E-2</v>
      </c>
    </row>
    <row r="24" spans="1:12" ht="16.5" thickTop="1" thickBot="1" x14ac:dyDescent="0.3">
      <c r="A24" s="35"/>
      <c r="B24" s="36"/>
      <c r="C24" s="36"/>
      <c r="D24" s="37"/>
      <c r="E24" s="37"/>
      <c r="F24" s="38"/>
      <c r="G24" s="37"/>
      <c r="H24" s="37"/>
      <c r="I24" s="38"/>
      <c r="J24" s="37"/>
    </row>
    <row r="25" spans="1:12" ht="27.6" customHeight="1" thickTop="1" thickBot="1" x14ac:dyDescent="0.3">
      <c r="A25" s="73" t="s">
        <v>1</v>
      </c>
      <c r="B25" s="74" t="s">
        <v>83</v>
      </c>
      <c r="C25" s="74" t="s">
        <v>84</v>
      </c>
      <c r="D25" s="75" t="s">
        <v>2</v>
      </c>
      <c r="E25" s="76" t="s">
        <v>80</v>
      </c>
      <c r="F25" s="76" t="s">
        <v>81</v>
      </c>
      <c r="G25" s="77" t="s">
        <v>3</v>
      </c>
      <c r="H25" s="78" t="s">
        <v>70</v>
      </c>
      <c r="I25" s="78" t="s">
        <v>71</v>
      </c>
      <c r="J25" s="79" t="s">
        <v>3</v>
      </c>
    </row>
    <row r="26" spans="1:12" ht="18" customHeight="1" thickTop="1" x14ac:dyDescent="0.25">
      <c r="A26" s="32" t="s">
        <v>20</v>
      </c>
      <c r="B26" s="57">
        <v>928861534.11817777</v>
      </c>
      <c r="C26" s="57">
        <v>979263389.70715165</v>
      </c>
      <c r="D26" s="58">
        <f>(C26-B26)/B26</f>
        <v>5.4261968805526313E-2</v>
      </c>
      <c r="E26" s="60">
        <v>1364480008.1240997</v>
      </c>
      <c r="F26" s="60">
        <v>1436869882.2821643</v>
      </c>
      <c r="G26" s="59">
        <f>(F26-E26)/E26</f>
        <v>5.3053085224448911E-2</v>
      </c>
      <c r="H26" s="60">
        <v>1935126726.2046475</v>
      </c>
      <c r="I26" s="60">
        <v>1967335090.9182084</v>
      </c>
      <c r="J26" s="59">
        <f>(I26-H26)/H26</f>
        <v>1.6644059677027402E-2</v>
      </c>
      <c r="L26" s="13"/>
    </row>
    <row r="27" spans="1:12" ht="18" customHeight="1" x14ac:dyDescent="0.25">
      <c r="A27" s="33" t="s">
        <v>21</v>
      </c>
      <c r="B27" s="61">
        <v>1058267196.7246054</v>
      </c>
      <c r="C27" s="61">
        <v>928693552.70997024</v>
      </c>
      <c r="D27" s="62">
        <f>(C27-B27)/B27</f>
        <v>-0.1224394410179893</v>
      </c>
      <c r="E27" s="49">
        <v>5709277797.1980734</v>
      </c>
      <c r="F27" s="49">
        <v>5634295472.523468</v>
      </c>
      <c r="G27" s="63">
        <f t="shared" ref="G27:G29" si="3">(F27-E27)/E27</f>
        <v>-1.3133416753937642E-2</v>
      </c>
      <c r="H27" s="49">
        <v>11234329487.035822</v>
      </c>
      <c r="I27" s="49">
        <v>10915742679.721466</v>
      </c>
      <c r="J27" s="63">
        <f t="shared" ref="J27:J29" si="4">(I27-H27)/H27</f>
        <v>-2.8358328610710436E-2</v>
      </c>
      <c r="L27" s="13"/>
    </row>
    <row r="28" spans="1:12" ht="18" customHeight="1" x14ac:dyDescent="0.25">
      <c r="A28" s="33" t="s">
        <v>22</v>
      </c>
      <c r="B28" s="61">
        <v>321442795.24122453</v>
      </c>
      <c r="C28" s="61">
        <v>314248360.50192016</v>
      </c>
      <c r="D28" s="62">
        <f t="shared" ref="D28:D29" si="5">(C28-B28)/B28</f>
        <v>-2.2381695423925586E-2</v>
      </c>
      <c r="E28" s="49">
        <v>2470862110.8540449</v>
      </c>
      <c r="F28" s="49">
        <v>2644168664.8793731</v>
      </c>
      <c r="G28" s="63">
        <f t="shared" si="3"/>
        <v>7.0140115575055437E-2</v>
      </c>
      <c r="H28" s="49">
        <v>5708357231.0943432</v>
      </c>
      <c r="I28" s="49">
        <v>6224122147.7284126</v>
      </c>
      <c r="J28" s="63">
        <f t="shared" si="4"/>
        <v>9.0352599838113612E-2</v>
      </c>
      <c r="L28" s="13"/>
    </row>
    <row r="29" spans="1:12" ht="18" customHeight="1" thickBot="1" x14ac:dyDescent="0.3">
      <c r="A29" s="34" t="s">
        <v>23</v>
      </c>
      <c r="B29" s="64">
        <v>1828246730.3992996</v>
      </c>
      <c r="C29" s="64">
        <v>1895211082.0308001</v>
      </c>
      <c r="D29" s="65">
        <f t="shared" si="5"/>
        <v>3.6627633742232962E-2</v>
      </c>
      <c r="E29" s="67">
        <v>10868945897.019899</v>
      </c>
      <c r="F29" s="67">
        <v>11239786453.212067</v>
      </c>
      <c r="G29" s="66">
        <f t="shared" si="3"/>
        <v>3.4119275199800764E-2</v>
      </c>
      <c r="H29" s="67">
        <v>22214366923.247299</v>
      </c>
      <c r="I29" s="67">
        <v>22691188900.965401</v>
      </c>
      <c r="J29" s="66">
        <f t="shared" si="4"/>
        <v>2.1464576477266524E-2</v>
      </c>
    </row>
    <row r="30" spans="1:12" ht="16.5" thickTop="1" thickBot="1" x14ac:dyDescent="0.3">
      <c r="A30" s="84" t="s">
        <v>19</v>
      </c>
      <c r="B30" s="85">
        <f>SUM(B26:B29)</f>
        <v>4136818256.4833074</v>
      </c>
      <c r="C30" s="85">
        <f>SUM(C26:C29)</f>
        <v>4117416384.9498425</v>
      </c>
      <c r="D30" s="86">
        <f>(C30-B30)/B30</f>
        <v>-4.6900468743237373E-3</v>
      </c>
      <c r="E30" s="87">
        <f>SUM(E26:E29)</f>
        <v>20413565813.196117</v>
      </c>
      <c r="F30" s="87">
        <f>SUM(F26:F29)</f>
        <v>20955120472.897072</v>
      </c>
      <c r="G30" s="88">
        <f t="shared" ref="G30" si="6">(F30-E30)/E30</f>
        <v>2.6529155398753147E-2</v>
      </c>
      <c r="H30" s="87">
        <f>SUM(H26:H29)</f>
        <v>41092180367.582108</v>
      </c>
      <c r="I30" s="87">
        <f>SUM(I26:I29)</f>
        <v>41798388819.333488</v>
      </c>
      <c r="J30" s="88">
        <f t="shared" ref="J30" si="7">(I30-H30)/H30</f>
        <v>1.7185957168350051E-2</v>
      </c>
    </row>
    <row r="31" spans="1:12" ht="16.5" thickTop="1" thickBot="1" x14ac:dyDescent="0.3">
      <c r="A31" s="9" t="s">
        <v>24</v>
      </c>
      <c r="B31" s="1"/>
      <c r="C31" s="1"/>
      <c r="D31" s="1"/>
      <c r="E31" s="1"/>
      <c r="F31" s="3"/>
      <c r="G31" s="1"/>
      <c r="H31" s="1"/>
      <c r="I31" s="3"/>
      <c r="J31" s="2"/>
    </row>
    <row r="32" spans="1:12" ht="15" customHeight="1" thickTop="1" x14ac:dyDescent="0.25">
      <c r="A32" s="15" t="s">
        <v>73</v>
      </c>
      <c r="B32" s="16"/>
      <c r="C32" s="16"/>
      <c r="D32" s="17"/>
      <c r="E32" s="17"/>
      <c r="F32" s="10"/>
      <c r="G32" s="11"/>
      <c r="H32" s="18"/>
      <c r="I32" s="4"/>
      <c r="J32" s="5"/>
    </row>
    <row r="33" spans="1:10" ht="15" customHeight="1" x14ac:dyDescent="0.25">
      <c r="A33" s="19" t="s">
        <v>25</v>
      </c>
      <c r="B33" s="16"/>
      <c r="C33" s="16"/>
      <c r="D33" s="17"/>
      <c r="E33" s="17"/>
      <c r="F33" s="10"/>
      <c r="G33" s="17"/>
      <c r="H33" s="18"/>
      <c r="I33" s="4"/>
      <c r="J33" s="6"/>
    </row>
    <row r="34" spans="1:10" ht="15" customHeight="1" x14ac:dyDescent="0.25">
      <c r="A34" s="20" t="s">
        <v>82</v>
      </c>
      <c r="B34" s="16"/>
      <c r="C34" s="21"/>
      <c r="D34" s="17"/>
      <c r="E34" s="17"/>
      <c r="F34" s="10"/>
      <c r="G34" s="17"/>
      <c r="H34" s="18"/>
      <c r="I34" s="4"/>
      <c r="J34" s="6"/>
    </row>
    <row r="35" spans="1:10" ht="15" customHeight="1" x14ac:dyDescent="0.25">
      <c r="A35" s="20" t="s">
        <v>26</v>
      </c>
      <c r="B35" s="21"/>
      <c r="C35" s="21"/>
      <c r="D35" s="17"/>
      <c r="E35" s="17"/>
      <c r="F35" s="10"/>
      <c r="G35" s="17"/>
      <c r="H35" s="18"/>
      <c r="I35" s="4"/>
      <c r="J35" s="6"/>
    </row>
    <row r="36" spans="1:10" ht="15" customHeight="1" x14ac:dyDescent="0.25">
      <c r="A36" s="20"/>
      <c r="B36" s="22"/>
      <c r="C36" s="22"/>
      <c r="D36" s="22"/>
      <c r="E36" s="22"/>
      <c r="F36" s="22"/>
      <c r="G36" s="22"/>
      <c r="H36" s="23"/>
      <c r="I36" s="23"/>
      <c r="J36" s="24"/>
    </row>
    <row r="37" spans="1:10" ht="15" customHeight="1" thickBot="1" x14ac:dyDescent="0.3">
      <c r="A37" s="25"/>
      <c r="B37" s="26"/>
      <c r="C37" s="27"/>
      <c r="D37" s="26"/>
      <c r="E37" s="26"/>
      <c r="F37" s="12"/>
      <c r="G37" s="27"/>
      <c r="H37" s="28"/>
      <c r="I37" s="7"/>
      <c r="J37" s="29"/>
    </row>
    <row r="38" spans="1:10" x14ac:dyDescent="0.25">
      <c r="A38" s="14"/>
    </row>
    <row r="41" spans="1:10" x14ac:dyDescent="0.25">
      <c r="B41" s="39"/>
      <c r="C41" s="39"/>
      <c r="D41" s="40"/>
    </row>
    <row r="43" spans="1:10" x14ac:dyDescent="0.25">
      <c r="C43" s="40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4" orientation="landscape" r:id="rId1"/>
  <headerFooter differentOddEven="1"/>
  <ignoredErrors>
    <ignoredError sqref="D23:G23 D30:E30 H23:I23 K23 G30:K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0CC8-47B9-4AA7-97F7-E75FD9ABD52D}">
  <dimension ref="A1:S59"/>
  <sheetViews>
    <sheetView zoomScale="75" zoomScaleNormal="75" workbookViewId="0">
      <selection activeCell="A2" sqref="A2:S2"/>
    </sheetView>
  </sheetViews>
  <sheetFormatPr defaultColWidth="9.140625" defaultRowHeight="15" x14ac:dyDescent="0.25"/>
  <cols>
    <col min="1" max="19" width="16.28515625" style="8" customWidth="1"/>
    <col min="20" max="16384" width="9.140625" style="8"/>
  </cols>
  <sheetData>
    <row r="1" spans="1:19" s="91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s="91" customFormat="1" x14ac:dyDescent="0.2">
      <c r="A2" s="140" t="s">
        <v>30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s="91" customFormat="1" ht="14.25" x14ac:dyDescent="0.2">
      <c r="A3" s="141" t="s">
        <v>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s="91" customFormat="1" x14ac:dyDescent="0.25">
      <c r="A4" s="90" t="s">
        <v>32</v>
      </c>
      <c r="B4" s="90"/>
      <c r="S4" s="8"/>
    </row>
    <row r="5" spans="1:19" s="91" customFormat="1" ht="18.600000000000001" customHeight="1" x14ac:dyDescent="0.2">
      <c r="A5" s="92" t="s">
        <v>33</v>
      </c>
      <c r="B5" s="93">
        <v>2009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  <c r="K5" s="93">
        <v>2018</v>
      </c>
      <c r="L5" s="93">
        <v>2019</v>
      </c>
      <c r="M5" s="93">
        <v>2020</v>
      </c>
      <c r="N5" s="93">
        <v>2021</v>
      </c>
      <c r="O5" s="93">
        <v>2022</v>
      </c>
      <c r="P5" s="93">
        <v>2023</v>
      </c>
      <c r="Q5" s="93">
        <v>2024</v>
      </c>
      <c r="R5" s="93">
        <v>2025</v>
      </c>
      <c r="S5" s="94" t="s">
        <v>34</v>
      </c>
    </row>
    <row r="6" spans="1:19" s="91" customFormat="1" ht="18.600000000000001" customHeight="1" x14ac:dyDescent="0.2">
      <c r="A6" s="95" t="s">
        <v>35</v>
      </c>
      <c r="B6" s="96" t="s">
        <v>36</v>
      </c>
      <c r="C6" s="97">
        <v>2233483415.3594103</v>
      </c>
      <c r="D6" s="97">
        <v>2184929927.078733</v>
      </c>
      <c r="E6" s="98">
        <v>2203191014.3230443</v>
      </c>
      <c r="F6" s="98">
        <v>2216289371.8509288</v>
      </c>
      <c r="G6" s="98">
        <v>2357037827.1904774</v>
      </c>
      <c r="H6" s="98">
        <v>2333906345.6537232</v>
      </c>
      <c r="I6" s="98">
        <v>2284719903.7551908</v>
      </c>
      <c r="J6" s="98">
        <v>2294639541.9027171</v>
      </c>
      <c r="K6" s="98">
        <v>2580245100</v>
      </c>
      <c r="L6" s="98">
        <v>3076563478.4047318</v>
      </c>
      <c r="M6" s="98">
        <v>2460766136.1731334</v>
      </c>
      <c r="N6" s="98">
        <v>2964130099.4093137</v>
      </c>
      <c r="O6" s="98">
        <v>3332410256.2184601</v>
      </c>
      <c r="P6" s="98">
        <v>3331144636.6650534</v>
      </c>
      <c r="Q6" s="98">
        <v>3295074412.7776098</v>
      </c>
      <c r="R6" s="98">
        <v>3475469322.9255543</v>
      </c>
      <c r="S6" s="99" t="s">
        <v>37</v>
      </c>
    </row>
    <row r="7" spans="1:19" s="91" customFormat="1" ht="18.600000000000001" customHeight="1" x14ac:dyDescent="0.2">
      <c r="A7" s="95" t="s">
        <v>38</v>
      </c>
      <c r="B7" s="96" t="s">
        <v>36</v>
      </c>
      <c r="C7" s="97">
        <v>2151164616.7197452</v>
      </c>
      <c r="D7" s="97">
        <v>2129729041.4888654</v>
      </c>
      <c r="E7" s="97">
        <v>2147714384.9059482</v>
      </c>
      <c r="F7" s="97">
        <v>2215704159.1323872</v>
      </c>
      <c r="G7" s="98">
        <v>2395643110.5372167</v>
      </c>
      <c r="H7" s="97">
        <v>2342183438.9885306</v>
      </c>
      <c r="I7" s="97">
        <v>2239004330.5337095</v>
      </c>
      <c r="J7" s="97">
        <v>2300008724.3091617</v>
      </c>
      <c r="K7" s="97">
        <v>2647652606</v>
      </c>
      <c r="L7" s="97">
        <v>2962399729.0742555</v>
      </c>
      <c r="M7" s="97">
        <v>2691578193.9596272</v>
      </c>
      <c r="N7" s="100">
        <v>2949346462.5283794</v>
      </c>
      <c r="O7" s="100">
        <v>3130064643.6733847</v>
      </c>
      <c r="P7" s="100">
        <v>3318377784.6250081</v>
      </c>
      <c r="Q7" s="100">
        <v>3441499888.2352571</v>
      </c>
      <c r="R7" s="100">
        <v>3446424346.6744823</v>
      </c>
      <c r="S7" s="99" t="s">
        <v>39</v>
      </c>
    </row>
    <row r="8" spans="1:19" s="91" customFormat="1" ht="18.600000000000001" customHeight="1" x14ac:dyDescent="0.2">
      <c r="A8" s="95" t="s">
        <v>40</v>
      </c>
      <c r="B8" s="96" t="s">
        <v>36</v>
      </c>
      <c r="C8" s="97">
        <v>2063862647.1613276</v>
      </c>
      <c r="D8" s="97">
        <v>2089732073.1388152</v>
      </c>
      <c r="E8" s="100">
        <v>2143543640.0936975</v>
      </c>
      <c r="F8" s="100">
        <v>2171455647.2129812</v>
      </c>
      <c r="G8" s="98">
        <v>2296973920.3504834</v>
      </c>
      <c r="H8" s="97">
        <v>2322054950.9057074</v>
      </c>
      <c r="I8" s="100">
        <v>2234793350.7053113</v>
      </c>
      <c r="J8" s="100">
        <v>2298688502.4284501</v>
      </c>
      <c r="K8" s="100">
        <v>1719474082</v>
      </c>
      <c r="L8" s="100">
        <v>2477039021.4250603</v>
      </c>
      <c r="M8" s="100">
        <v>2274460560.8777041</v>
      </c>
      <c r="N8" s="100">
        <v>2652449329.3904715</v>
      </c>
      <c r="O8" s="100">
        <v>2934048891.4199595</v>
      </c>
      <c r="P8" s="101">
        <v>2859741518.1320224</v>
      </c>
      <c r="Q8" s="101">
        <v>3127301327.6254277</v>
      </c>
      <c r="R8" s="101">
        <v>3186021782.1931686</v>
      </c>
      <c r="S8" s="99" t="s">
        <v>41</v>
      </c>
    </row>
    <row r="9" spans="1:19" s="91" customFormat="1" ht="18.600000000000001" customHeight="1" x14ac:dyDescent="0.2">
      <c r="A9" s="95" t="s">
        <v>42</v>
      </c>
      <c r="B9" s="96" t="s">
        <v>36</v>
      </c>
      <c r="C9" s="97">
        <v>2144277709.6132584</v>
      </c>
      <c r="D9" s="97">
        <v>2176249655.0158057</v>
      </c>
      <c r="E9" s="100">
        <v>2247788147.1592698</v>
      </c>
      <c r="F9" s="100">
        <v>2257419576.2047453</v>
      </c>
      <c r="G9" s="98">
        <v>2403581565.532146</v>
      </c>
      <c r="H9" s="97">
        <v>2419206005.1111288</v>
      </c>
      <c r="I9" s="97">
        <v>2366115514.7901621</v>
      </c>
      <c r="J9" s="97">
        <v>2450446024.46</v>
      </c>
      <c r="K9" s="97">
        <v>1897429181</v>
      </c>
      <c r="L9" s="97">
        <v>2559959983</v>
      </c>
      <c r="M9" s="97">
        <v>2562958946.2187028</v>
      </c>
      <c r="N9" s="97">
        <v>2659186494.3807559</v>
      </c>
      <c r="O9" s="97">
        <v>3081189428.1376328</v>
      </c>
      <c r="P9" s="97">
        <v>3206924969.8640475</v>
      </c>
      <c r="Q9" s="97">
        <v>3439996791.3376746</v>
      </c>
      <c r="R9" s="97">
        <v>3496866348.6846614</v>
      </c>
      <c r="S9" s="99" t="s">
        <v>43</v>
      </c>
    </row>
    <row r="10" spans="1:19" s="91" customFormat="1" ht="18.600000000000001" customHeight="1" x14ac:dyDescent="0.2">
      <c r="A10" s="95" t="s">
        <v>44</v>
      </c>
      <c r="B10" s="96" t="s">
        <v>36</v>
      </c>
      <c r="C10" s="97">
        <v>2215480047.6157508</v>
      </c>
      <c r="D10" s="97">
        <v>2254541064.3820062</v>
      </c>
      <c r="E10" s="100">
        <v>2350025077.7722478</v>
      </c>
      <c r="F10" s="100">
        <v>2392846680.0987539</v>
      </c>
      <c r="G10" s="98">
        <v>2541859895.588623</v>
      </c>
      <c r="H10" s="97">
        <v>2516654043.4196973</v>
      </c>
      <c r="I10" s="97">
        <v>2470334688.280467</v>
      </c>
      <c r="J10" s="97">
        <v>2645055258.1199999</v>
      </c>
      <c r="K10" s="97">
        <v>2743780264</v>
      </c>
      <c r="L10" s="97">
        <v>2703576850.6429043</v>
      </c>
      <c r="M10" s="97">
        <v>2675607010.3462114</v>
      </c>
      <c r="N10" s="97">
        <v>2618388724.1360235</v>
      </c>
      <c r="O10" s="97">
        <v>3092324470.9961948</v>
      </c>
      <c r="P10" s="97">
        <v>3162441118.9333687</v>
      </c>
      <c r="Q10" s="97">
        <v>3457540921.1582727</v>
      </c>
      <c r="R10" s="97">
        <v>3349636634.3035302</v>
      </c>
      <c r="S10" s="99" t="s">
        <v>45</v>
      </c>
    </row>
    <row r="11" spans="1:19" s="91" customFormat="1" ht="18.600000000000001" customHeight="1" x14ac:dyDescent="0.2">
      <c r="A11" s="95" t="s">
        <v>46</v>
      </c>
      <c r="B11" s="96" t="s">
        <v>36</v>
      </c>
      <c r="C11" s="97">
        <v>2475099847.1038885</v>
      </c>
      <c r="D11" s="97">
        <v>2514463497.8371515</v>
      </c>
      <c r="E11" s="100">
        <v>2585257281.1850061</v>
      </c>
      <c r="F11" s="100">
        <v>2650271494.7183838</v>
      </c>
      <c r="G11" s="98">
        <v>2805880610.2992373</v>
      </c>
      <c r="H11" s="100">
        <v>2748576121.5855188</v>
      </c>
      <c r="I11" s="100">
        <v>2742455301.6450009</v>
      </c>
      <c r="J11" s="100">
        <v>3042027886.9200001</v>
      </c>
      <c r="K11" s="100">
        <v>3351326249.2236071</v>
      </c>
      <c r="L11" s="100">
        <v>2996565645.2635593</v>
      </c>
      <c r="M11" s="100">
        <v>2908661627.4983721</v>
      </c>
      <c r="N11" s="100">
        <v>2999651546.4219809</v>
      </c>
      <c r="O11" s="100">
        <v>3357724955.730516</v>
      </c>
      <c r="P11" s="100">
        <v>3737554476.6639528</v>
      </c>
      <c r="Q11" s="100">
        <v>3917201213.2517524</v>
      </c>
      <c r="R11" s="100">
        <v>3888849911.6550198</v>
      </c>
      <c r="S11" s="99" t="s">
        <v>47</v>
      </c>
    </row>
    <row r="12" spans="1:19" s="91" customFormat="1" ht="18.600000000000001" customHeight="1" x14ac:dyDescent="0.2">
      <c r="A12" s="95" t="s">
        <v>48</v>
      </c>
      <c r="B12" s="97">
        <v>2101520513.3331194</v>
      </c>
      <c r="C12" s="97">
        <v>2040085878.8222311</v>
      </c>
      <c r="D12" s="97">
        <v>2127534060.3729239</v>
      </c>
      <c r="E12" s="100">
        <v>2159770512.9180923</v>
      </c>
      <c r="F12" s="100">
        <v>2189301323.8639765</v>
      </c>
      <c r="G12" s="100">
        <v>2362821243.3854389</v>
      </c>
      <c r="H12" s="100">
        <v>2291926046.9326243</v>
      </c>
      <c r="I12" s="100">
        <v>2206859833.1253338</v>
      </c>
      <c r="J12" s="100">
        <v>2371793459</v>
      </c>
      <c r="K12" s="100">
        <v>2757527857.9577012</v>
      </c>
      <c r="L12" s="100">
        <v>2687489741.6372824</v>
      </c>
      <c r="M12" s="100">
        <v>2466685538.2332563</v>
      </c>
      <c r="N12" s="100">
        <v>2563374378.4126844</v>
      </c>
      <c r="O12" s="100">
        <v>2738675095.1015396</v>
      </c>
      <c r="P12" s="100">
        <v>2855897130.2127948</v>
      </c>
      <c r="Q12" s="100">
        <v>3066719601.1995788</v>
      </c>
      <c r="R12" s="100">
        <v>3257567986.8402858</v>
      </c>
      <c r="S12" s="99" t="s">
        <v>49</v>
      </c>
    </row>
    <row r="13" spans="1:19" s="91" customFormat="1" ht="18.600000000000001" customHeight="1" x14ac:dyDescent="0.2">
      <c r="A13" s="95" t="s">
        <v>50</v>
      </c>
      <c r="B13" s="97">
        <v>1968851934.4546015</v>
      </c>
      <c r="C13" s="97">
        <v>1963926969.5921311</v>
      </c>
      <c r="D13" s="97">
        <v>2060254929.8955002</v>
      </c>
      <c r="E13" s="100">
        <v>2127035235.483773</v>
      </c>
      <c r="F13" s="100">
        <v>2088221458.8014481</v>
      </c>
      <c r="G13" s="100">
        <v>2253641934.4800296</v>
      </c>
      <c r="H13" s="100">
        <v>2246955348.3701844</v>
      </c>
      <c r="I13" s="100">
        <v>2229436884.2451191</v>
      </c>
      <c r="J13" s="100">
        <v>2315715526</v>
      </c>
      <c r="K13" s="100">
        <v>2654370480</v>
      </c>
      <c r="L13" s="100">
        <v>2719374926.1941719</v>
      </c>
      <c r="M13" s="100">
        <v>2287729434.0006142</v>
      </c>
      <c r="N13" s="100">
        <v>2606568104.5197282</v>
      </c>
      <c r="O13" s="100">
        <v>2654536308.4296207</v>
      </c>
      <c r="P13" s="100">
        <v>2792293067.1198449</v>
      </c>
      <c r="Q13" s="100">
        <v>3071593263.157793</v>
      </c>
      <c r="R13" s="100">
        <v>3165105638.15239</v>
      </c>
      <c r="S13" s="99" t="s">
        <v>51</v>
      </c>
    </row>
    <row r="14" spans="1:19" s="91" customFormat="1" ht="18.600000000000001" customHeight="1" x14ac:dyDescent="0.2">
      <c r="A14" s="95" t="s">
        <v>52</v>
      </c>
      <c r="B14" s="97">
        <v>2087108449.1301782</v>
      </c>
      <c r="C14" s="97">
        <v>2147250055.8580053</v>
      </c>
      <c r="D14" s="97">
        <v>2211531190.5493317</v>
      </c>
      <c r="E14" s="100">
        <v>2289539366.7164302</v>
      </c>
      <c r="F14" s="100">
        <v>2231856254.5676041</v>
      </c>
      <c r="G14" s="100">
        <v>2450921317.7562323</v>
      </c>
      <c r="H14" s="100">
        <v>2386062307.3640461</v>
      </c>
      <c r="I14" s="100">
        <v>2332426903.8848257</v>
      </c>
      <c r="J14" s="100">
        <v>2506902588</v>
      </c>
      <c r="K14" s="100">
        <v>2773103888</v>
      </c>
      <c r="L14" s="100">
        <v>2590950118.5090194</v>
      </c>
      <c r="M14" s="100">
        <v>2053647173.5308704</v>
      </c>
      <c r="N14" s="100">
        <v>3019287307.4004297</v>
      </c>
      <c r="O14" s="100">
        <v>3181156625.2629519</v>
      </c>
      <c r="P14" s="100">
        <v>3348889459.7036519</v>
      </c>
      <c r="Q14" s="100">
        <v>3415054125.2158189</v>
      </c>
      <c r="R14" s="100">
        <v>3706501559.420496</v>
      </c>
      <c r="S14" s="99" t="s">
        <v>53</v>
      </c>
    </row>
    <row r="15" spans="1:19" s="91" customFormat="1" ht="18.600000000000001" customHeight="1" x14ac:dyDescent="0.2">
      <c r="A15" s="95" t="s">
        <v>54</v>
      </c>
      <c r="B15" s="97">
        <v>2043730088.2945538</v>
      </c>
      <c r="C15" s="97">
        <v>2053589175.782356</v>
      </c>
      <c r="D15" s="97">
        <v>2106408086.8742044</v>
      </c>
      <c r="E15" s="100">
        <v>2187467919.024837</v>
      </c>
      <c r="F15" s="100">
        <v>2196805755.5366116</v>
      </c>
      <c r="G15" s="100">
        <v>2347668905.1697721</v>
      </c>
      <c r="H15" s="100">
        <v>2347186982.5898676</v>
      </c>
      <c r="I15" s="100">
        <v>2313869300.1071324</v>
      </c>
      <c r="J15" s="100">
        <v>2147205873</v>
      </c>
      <c r="K15" s="100">
        <v>2607311201</v>
      </c>
      <c r="L15" s="100">
        <v>2300097588.2251053</v>
      </c>
      <c r="M15" s="100">
        <v>1571195776.8028388</v>
      </c>
      <c r="N15" s="100">
        <v>2946687603.7785387</v>
      </c>
      <c r="O15" s="100">
        <v>3015204292.8547368</v>
      </c>
      <c r="P15" s="100">
        <v>2918445949.2075448</v>
      </c>
      <c r="Q15" s="100">
        <v>3432079558.0100999</v>
      </c>
      <c r="R15" s="100">
        <v>3382119258.7962132</v>
      </c>
      <c r="S15" s="99" t="s">
        <v>55</v>
      </c>
    </row>
    <row r="16" spans="1:19" s="91" customFormat="1" ht="18.600000000000001" customHeight="1" x14ac:dyDescent="0.2">
      <c r="A16" s="95" t="s">
        <v>56</v>
      </c>
      <c r="B16" s="97">
        <v>2184431220.0201645</v>
      </c>
      <c r="C16" s="97">
        <v>2121411750.6635733</v>
      </c>
      <c r="D16" s="97">
        <v>2124375172.5550845</v>
      </c>
      <c r="E16" s="100">
        <v>2273005220.2520232</v>
      </c>
      <c r="F16" s="100">
        <v>2258138211.4190083</v>
      </c>
      <c r="G16" s="100">
        <v>2381600300.3617821</v>
      </c>
      <c r="H16" s="100">
        <v>2393106752.4584923</v>
      </c>
      <c r="I16" s="100">
        <v>2325790753.0169153</v>
      </c>
      <c r="J16" s="100">
        <v>2576165291</v>
      </c>
      <c r="K16" s="100">
        <v>2970227299</v>
      </c>
      <c r="L16" s="100">
        <v>2355204012.7186537</v>
      </c>
      <c r="M16" s="100">
        <v>2048466733.8744302</v>
      </c>
      <c r="N16" s="100">
        <v>3376636262.1305351</v>
      </c>
      <c r="O16" s="100">
        <v>3144867059.6926117</v>
      </c>
      <c r="P16" s="100">
        <v>3259035966.4160662</v>
      </c>
      <c r="Q16" s="100">
        <v>3291301009.1295195</v>
      </c>
      <c r="R16" s="100">
        <v>3326409644.7378397</v>
      </c>
      <c r="S16" s="99" t="s">
        <v>57</v>
      </c>
    </row>
    <row r="17" spans="1:19" s="91" customFormat="1" ht="18.600000000000001" customHeight="1" x14ac:dyDescent="0.2">
      <c r="A17" s="95" t="s">
        <v>58</v>
      </c>
      <c r="B17" s="97">
        <v>2188646367.4487243</v>
      </c>
      <c r="C17" s="97">
        <v>2130050640.1755707</v>
      </c>
      <c r="D17" s="102">
        <v>2194334901.5051599</v>
      </c>
      <c r="E17" s="103">
        <v>2225739575.2087693</v>
      </c>
      <c r="F17" s="103">
        <v>2298571772.0982585</v>
      </c>
      <c r="G17" s="103">
        <v>2332904189.0432644</v>
      </c>
      <c r="H17" s="103">
        <v>2377342465.9902377</v>
      </c>
      <c r="I17" s="103">
        <v>2289245361.400435</v>
      </c>
      <c r="J17" s="103">
        <v>2600410001</v>
      </c>
      <c r="K17" s="103">
        <v>2926275000</v>
      </c>
      <c r="L17" s="103">
        <v>2393641680.7710199</v>
      </c>
      <c r="M17" s="103">
        <v>2934722167.3561821</v>
      </c>
      <c r="N17" s="103">
        <v>3337251245.2294588</v>
      </c>
      <c r="O17" s="103">
        <v>3299150940.900578</v>
      </c>
      <c r="P17" s="103">
        <v>3432153608.7438111</v>
      </c>
      <c r="Q17" s="103">
        <v>4136818256.4833074</v>
      </c>
      <c r="R17" s="103">
        <v>4117416384.9498434</v>
      </c>
      <c r="S17" s="104" t="s">
        <v>59</v>
      </c>
    </row>
    <row r="18" spans="1:19" s="91" customFormat="1" ht="18.600000000000001" customHeight="1" x14ac:dyDescent="0.2">
      <c r="A18" s="105" t="s">
        <v>60</v>
      </c>
      <c r="B18" s="106" t="s">
        <v>61</v>
      </c>
      <c r="C18" s="107">
        <v>25739682754</v>
      </c>
      <c r="D18" s="107">
        <v>26174083601</v>
      </c>
      <c r="E18" s="107">
        <v>26940077375</v>
      </c>
      <c r="F18" s="107">
        <v>27166881706</v>
      </c>
      <c r="G18" s="107">
        <v>28930534820</v>
      </c>
      <c r="H18" s="107">
        <v>28725160809</v>
      </c>
      <c r="I18" s="107">
        <v>28035052125</v>
      </c>
      <c r="J18" s="107">
        <v>29549058676</v>
      </c>
      <c r="K18" s="107">
        <v>31628723208</v>
      </c>
      <c r="L18" s="107">
        <v>31822862776</v>
      </c>
      <c r="M18" s="107">
        <v>28936479299</v>
      </c>
      <c r="N18" s="107">
        <v>34692957558</v>
      </c>
      <c r="O18" s="107">
        <v>36961352968</v>
      </c>
      <c r="P18" s="107">
        <v>38222899686</v>
      </c>
      <c r="Q18" s="108">
        <v>41091183029</v>
      </c>
      <c r="R18" s="97">
        <v>41778294405</v>
      </c>
      <c r="S18" s="109" t="s">
        <v>60</v>
      </c>
    </row>
    <row r="19" spans="1:19" s="91" customFormat="1" ht="18.600000000000001" customHeight="1" x14ac:dyDescent="0.2">
      <c r="A19" s="95" t="s">
        <v>62</v>
      </c>
      <c r="B19" s="110" t="s">
        <v>61</v>
      </c>
      <c r="C19" s="110" t="s">
        <v>61</v>
      </c>
      <c r="D19" s="98">
        <v>434400847</v>
      </c>
      <c r="E19" s="98">
        <v>765993774</v>
      </c>
      <c r="F19" s="98">
        <v>226804331</v>
      </c>
      <c r="G19" s="98">
        <v>1763653114</v>
      </c>
      <c r="H19" s="98">
        <v>-205374011</v>
      </c>
      <c r="I19" s="98">
        <v>-690108684</v>
      </c>
      <c r="J19" s="98">
        <v>1514006551</v>
      </c>
      <c r="K19" s="98">
        <v>2079664532</v>
      </c>
      <c r="L19" s="98">
        <v>194139568</v>
      </c>
      <c r="M19" s="98">
        <v>-2886383477</v>
      </c>
      <c r="N19" s="98">
        <v>5756478259</v>
      </c>
      <c r="O19" s="98">
        <v>2268395410</v>
      </c>
      <c r="P19" s="98">
        <v>1261546718</v>
      </c>
      <c r="Q19" s="97">
        <v>2868283343</v>
      </c>
      <c r="R19" s="97">
        <v>687111376</v>
      </c>
      <c r="S19" s="127" t="s">
        <v>63</v>
      </c>
    </row>
    <row r="20" spans="1:19" s="91" customFormat="1" ht="18.600000000000001" customHeight="1" x14ac:dyDescent="0.2">
      <c r="A20" s="111" t="s">
        <v>64</v>
      </c>
      <c r="B20" s="112" t="s">
        <v>61</v>
      </c>
      <c r="C20" s="112" t="s">
        <v>61</v>
      </c>
      <c r="D20" s="113">
        <v>1.6876697788067849</v>
      </c>
      <c r="E20" s="113">
        <v>2.9265352158145266</v>
      </c>
      <c r="F20" s="113">
        <v>0.84188448252368842</v>
      </c>
      <c r="G20" s="113">
        <v>6.4919232655637638</v>
      </c>
      <c r="H20" s="113">
        <v>-0.70988667260317173</v>
      </c>
      <c r="I20" s="113">
        <v>-2.4024536836840933</v>
      </c>
      <c r="J20" s="113">
        <v>5.4004056930213391</v>
      </c>
      <c r="K20" s="113">
        <v>7.0380060319455167</v>
      </c>
      <c r="L20" s="113">
        <v>0.6138077933885594</v>
      </c>
      <c r="M20" s="113">
        <v>-9.0701565642197259</v>
      </c>
      <c r="N20" s="113">
        <v>19.893499134840965</v>
      </c>
      <c r="O20" s="113">
        <v>6.5384895658079198</v>
      </c>
      <c r="P20" s="113">
        <v>3.4131508094203378</v>
      </c>
      <c r="Q20" s="112">
        <v>7.5040966712700063</v>
      </c>
      <c r="R20" s="112">
        <v>1.6721625549575267</v>
      </c>
      <c r="S20" s="128" t="s">
        <v>65</v>
      </c>
    </row>
    <row r="21" spans="1:19" s="91" customFormat="1" ht="18.600000000000001" customHeight="1" x14ac:dyDescent="0.2">
      <c r="A21" s="105" t="s">
        <v>74</v>
      </c>
      <c r="B21" s="106" t="s">
        <v>61</v>
      </c>
      <c r="C21" s="98">
        <v>25739682754</v>
      </c>
      <c r="D21" s="98">
        <v>26174083601</v>
      </c>
      <c r="E21" s="98">
        <v>26940077375</v>
      </c>
      <c r="F21" s="98">
        <v>27166881706</v>
      </c>
      <c r="G21" s="98">
        <v>28930534820</v>
      </c>
      <c r="H21" s="98">
        <v>28725160809</v>
      </c>
      <c r="I21" s="98">
        <v>28035052125</v>
      </c>
      <c r="J21" s="98">
        <v>29549058676</v>
      </c>
      <c r="K21" s="98">
        <v>31628723208</v>
      </c>
      <c r="L21" s="98">
        <v>31822862776</v>
      </c>
      <c r="M21" s="98">
        <v>28936479299</v>
      </c>
      <c r="N21" s="98">
        <v>34692957558</v>
      </c>
      <c r="O21" s="98">
        <v>36961352968</v>
      </c>
      <c r="P21" s="98">
        <v>38222899686</v>
      </c>
      <c r="Q21" s="98">
        <v>41092180368</v>
      </c>
      <c r="R21" s="98">
        <v>41798388819</v>
      </c>
      <c r="S21" s="114" t="s">
        <v>75</v>
      </c>
    </row>
    <row r="22" spans="1:19" s="91" customFormat="1" ht="18.600000000000001" customHeight="1" x14ac:dyDescent="0.2">
      <c r="A22" s="95" t="s">
        <v>62</v>
      </c>
      <c r="B22" s="110" t="s">
        <v>61</v>
      </c>
      <c r="C22" s="110" t="s">
        <v>61</v>
      </c>
      <c r="D22" s="98">
        <v>434400847</v>
      </c>
      <c r="E22" s="98">
        <v>765993774</v>
      </c>
      <c r="F22" s="98">
        <v>226804331</v>
      </c>
      <c r="G22" s="98">
        <v>1763653114</v>
      </c>
      <c r="H22" s="98">
        <v>-205374011</v>
      </c>
      <c r="I22" s="98">
        <v>-690108684</v>
      </c>
      <c r="J22" s="98">
        <v>1514006551</v>
      </c>
      <c r="K22" s="98">
        <v>2079664532</v>
      </c>
      <c r="L22" s="98">
        <v>194139568</v>
      </c>
      <c r="M22" s="98">
        <v>-2886383477</v>
      </c>
      <c r="N22" s="98">
        <v>5756478259</v>
      </c>
      <c r="O22" s="98">
        <v>2268395410</v>
      </c>
      <c r="P22" s="98">
        <v>1261546718</v>
      </c>
      <c r="Q22" s="98">
        <v>2869280682</v>
      </c>
      <c r="R22" s="98">
        <v>706208451</v>
      </c>
      <c r="S22" s="115" t="s">
        <v>63</v>
      </c>
    </row>
    <row r="23" spans="1:19" s="91" customFormat="1" ht="18.600000000000001" customHeight="1" x14ac:dyDescent="0.2">
      <c r="A23" s="111" t="s">
        <v>64</v>
      </c>
      <c r="B23" s="112" t="s">
        <v>61</v>
      </c>
      <c r="C23" s="112" t="s">
        <v>61</v>
      </c>
      <c r="D23" s="116">
        <v>1.6876697788067849</v>
      </c>
      <c r="E23" s="116">
        <v>2.9265352158145266</v>
      </c>
      <c r="F23" s="116">
        <v>0.84188448252368842</v>
      </c>
      <c r="G23" s="116">
        <v>6.4919232655637638</v>
      </c>
      <c r="H23" s="116">
        <v>-0.70988667260317173</v>
      </c>
      <c r="I23" s="116">
        <v>-2.4024536836840933</v>
      </c>
      <c r="J23" s="116">
        <v>5.4004056930213391</v>
      </c>
      <c r="K23" s="116">
        <v>7.0380060319455167</v>
      </c>
      <c r="L23" s="116">
        <v>0.6138077933885594</v>
      </c>
      <c r="M23" s="116">
        <v>-9.0701565642197259</v>
      </c>
      <c r="N23" s="116">
        <v>19.893499134840965</v>
      </c>
      <c r="O23" s="116">
        <v>6.5384895658079198</v>
      </c>
      <c r="P23" s="116">
        <v>3.4131508094203378</v>
      </c>
      <c r="Q23" s="116">
        <v>7.5067059421735571</v>
      </c>
      <c r="R23" s="116">
        <v>1.7185957149890023</v>
      </c>
      <c r="S23" s="117" t="s">
        <v>65</v>
      </c>
    </row>
    <row r="24" spans="1:19" s="91" customFormat="1" ht="18.600000000000001" customHeight="1" x14ac:dyDescent="0.2">
      <c r="A24" s="105" t="s">
        <v>76</v>
      </c>
      <c r="B24" s="98">
        <v>12574288572.681341</v>
      </c>
      <c r="C24" s="98">
        <v>12456314470.893867</v>
      </c>
      <c r="D24" s="98">
        <v>12824438341.752205</v>
      </c>
      <c r="E24" s="98">
        <v>13262557829.603926</v>
      </c>
      <c r="F24" s="98">
        <v>13262894776.286907</v>
      </c>
      <c r="G24" s="98">
        <v>14129557890.19652</v>
      </c>
      <c r="H24" s="98">
        <v>14042579903.705452</v>
      </c>
      <c r="I24" s="98">
        <v>13697629035.77976</v>
      </c>
      <c r="J24" s="98">
        <v>14518192738</v>
      </c>
      <c r="K24" s="98">
        <v>16688815725.957701</v>
      </c>
      <c r="L24" s="98">
        <v>15046758068.055252</v>
      </c>
      <c r="M24" s="98">
        <v>13362446823.798191</v>
      </c>
      <c r="N24" s="98">
        <v>17849804901.471375</v>
      </c>
      <c r="O24" s="98">
        <v>18033590322.242039</v>
      </c>
      <c r="P24" s="98">
        <v>18606715181.403713</v>
      </c>
      <c r="Q24" s="97">
        <v>20413565813.196117</v>
      </c>
      <c r="R24" s="97">
        <v>20955120472.897068</v>
      </c>
      <c r="S24" s="114" t="s">
        <v>77</v>
      </c>
    </row>
    <row r="25" spans="1:19" s="91" customFormat="1" ht="18.600000000000001" customHeight="1" x14ac:dyDescent="0.2">
      <c r="A25" s="95" t="s">
        <v>62</v>
      </c>
      <c r="B25" s="110" t="s">
        <v>61</v>
      </c>
      <c r="C25" s="98">
        <v>-117974101.78747368</v>
      </c>
      <c r="D25" s="98">
        <v>368123870.8583374</v>
      </c>
      <c r="E25" s="98">
        <v>438119487.85172081</v>
      </c>
      <c r="F25" s="98">
        <v>336946.68298149109</v>
      </c>
      <c r="G25" s="98">
        <v>866663113.90961266</v>
      </c>
      <c r="H25" s="98">
        <v>-86977986.491067886</v>
      </c>
      <c r="I25" s="98">
        <v>-344950867.9256916</v>
      </c>
      <c r="J25" s="98">
        <v>820563702.22023964</v>
      </c>
      <c r="K25" s="98">
        <v>2170622987.9577007</v>
      </c>
      <c r="L25" s="98">
        <v>-1642057657.9024487</v>
      </c>
      <c r="M25" s="98">
        <v>-1684311244.257061</v>
      </c>
      <c r="N25" s="98">
        <v>4487358077.6731834</v>
      </c>
      <c r="O25" s="98">
        <v>183785420.77066422</v>
      </c>
      <c r="P25" s="98">
        <v>573124859.1616745</v>
      </c>
      <c r="Q25" s="97">
        <v>1806850631.7924042</v>
      </c>
      <c r="R25" s="97">
        <v>541554659.70095062</v>
      </c>
      <c r="S25" s="115" t="s">
        <v>63</v>
      </c>
    </row>
    <row r="26" spans="1:19" s="91" customFormat="1" ht="18.600000000000001" customHeight="1" x14ac:dyDescent="0.2">
      <c r="A26" s="111" t="s">
        <v>64</v>
      </c>
      <c r="B26" s="112" t="s">
        <v>61</v>
      </c>
      <c r="C26" s="116">
        <v>-0.9382169106869549</v>
      </c>
      <c r="D26" s="116">
        <v>2.9553193419973183</v>
      </c>
      <c r="E26" s="116">
        <v>3.4162859703987665</v>
      </c>
      <c r="F26" s="116">
        <v>2.540585966225745E-3</v>
      </c>
      <c r="G26" s="116">
        <v>6.5344943809638245</v>
      </c>
      <c r="H26" s="116">
        <v>-0.61557472050428153</v>
      </c>
      <c r="I26" s="116">
        <v>-2.4564636291274979</v>
      </c>
      <c r="J26" s="116">
        <v>5.9905528181324978</v>
      </c>
      <c r="K26" s="116">
        <v>14.951055046102949</v>
      </c>
      <c r="L26" s="116">
        <v>-9.8392701127881725</v>
      </c>
      <c r="M26" s="116">
        <v>-11.193848114251983</v>
      </c>
      <c r="N26" s="116">
        <v>33.58185919723406</v>
      </c>
      <c r="O26" s="116">
        <v>1.0296214540446582</v>
      </c>
      <c r="P26" s="116">
        <v>3.1780962577085998</v>
      </c>
      <c r="Q26" s="118">
        <v>9.7107448261380505</v>
      </c>
      <c r="R26" s="118">
        <v>2.6529155398752962</v>
      </c>
      <c r="S26" s="117" t="s">
        <v>65</v>
      </c>
    </row>
    <row r="27" spans="1:19" s="91" customFormat="1" x14ac:dyDescent="0.25">
      <c r="A27" s="129" t="s">
        <v>78</v>
      </c>
      <c r="B27" s="129"/>
      <c r="L27" s="130" t="s">
        <v>79</v>
      </c>
      <c r="S27" s="8"/>
    </row>
    <row r="28" spans="1:19" s="91" customFormat="1" x14ac:dyDescent="0.25">
      <c r="A28" s="129" t="s">
        <v>66</v>
      </c>
      <c r="B28" s="90"/>
      <c r="L28" s="130" t="s">
        <v>67</v>
      </c>
      <c r="S28" s="8"/>
    </row>
    <row r="29" spans="1:19" s="91" customFormat="1" ht="14.25" x14ac:dyDescent="0.2">
      <c r="A29" s="142" t="s">
        <v>68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19" s="91" customFormat="1" x14ac:dyDescent="0.25">
      <c r="A30" s="90" t="s">
        <v>32</v>
      </c>
      <c r="B30" s="90"/>
      <c r="S30" s="8"/>
    </row>
    <row r="31" spans="1:19" s="91" customFormat="1" ht="18.600000000000001" customHeight="1" x14ac:dyDescent="0.2">
      <c r="A31" s="92" t="s">
        <v>33</v>
      </c>
      <c r="B31" s="119">
        <v>2009</v>
      </c>
      <c r="C31" s="119">
        <v>2010</v>
      </c>
      <c r="D31" s="119">
        <v>2011</v>
      </c>
      <c r="E31" s="119">
        <v>2012</v>
      </c>
      <c r="F31" s="119">
        <v>2013</v>
      </c>
      <c r="G31" s="119">
        <v>2014</v>
      </c>
      <c r="H31" s="119">
        <v>2015</v>
      </c>
      <c r="I31" s="119">
        <v>2016</v>
      </c>
      <c r="J31" s="119">
        <v>2017</v>
      </c>
      <c r="K31" s="119">
        <v>2018</v>
      </c>
      <c r="L31" s="119">
        <v>2019</v>
      </c>
      <c r="M31" s="119">
        <v>2020</v>
      </c>
      <c r="N31" s="119">
        <v>2021</v>
      </c>
      <c r="O31" s="119">
        <v>2022</v>
      </c>
      <c r="P31" s="119">
        <v>2023</v>
      </c>
      <c r="Q31" s="119">
        <v>2024</v>
      </c>
      <c r="R31" s="119">
        <v>2025</v>
      </c>
      <c r="S31" s="94" t="s">
        <v>34</v>
      </c>
    </row>
    <row r="32" spans="1:19" s="91" customFormat="1" ht="18.600000000000001" customHeight="1" x14ac:dyDescent="0.2">
      <c r="A32" s="95" t="s">
        <v>35</v>
      </c>
      <c r="B32" s="120" t="s">
        <v>61</v>
      </c>
      <c r="C32" s="120" t="s">
        <v>61</v>
      </c>
      <c r="D32" s="121">
        <v>-2.173890701259769</v>
      </c>
      <c r="E32" s="121">
        <v>0.8357745032458106</v>
      </c>
      <c r="F32" s="121">
        <v>0.59451756305883008</v>
      </c>
      <c r="G32" s="121">
        <v>6.3506353063455272</v>
      </c>
      <c r="H32" s="121">
        <v>-0.98137930880499291</v>
      </c>
      <c r="I32" s="121">
        <v>-2.1074728208408615</v>
      </c>
      <c r="J32" s="121">
        <v>0.43417305251388744</v>
      </c>
      <c r="K32" s="121">
        <v>12.446641526122161</v>
      </c>
      <c r="L32" s="121">
        <v>19.235319094481827</v>
      </c>
      <c r="M32" s="121">
        <v>-20.015752853924642</v>
      </c>
      <c r="N32" s="121">
        <v>20.455579091273908</v>
      </c>
      <c r="O32" s="121">
        <v>12.424561151433149</v>
      </c>
      <c r="P32" s="122">
        <v>-3.797910389469604E-2</v>
      </c>
      <c r="Q32" s="121">
        <v>-1.0828177044739473</v>
      </c>
      <c r="R32" s="121">
        <v>5.4746839539772063</v>
      </c>
      <c r="S32" s="99" t="s">
        <v>37</v>
      </c>
    </row>
    <row r="33" spans="1:19" s="91" customFormat="1" ht="18.600000000000001" customHeight="1" x14ac:dyDescent="0.2">
      <c r="A33" s="95" t="s">
        <v>38</v>
      </c>
      <c r="B33" s="120" t="s">
        <v>61</v>
      </c>
      <c r="C33" s="120" t="s">
        <v>61</v>
      </c>
      <c r="D33" s="121">
        <v>-0.99646373244862751</v>
      </c>
      <c r="E33" s="121">
        <v>0.84448974807187072</v>
      </c>
      <c r="F33" s="121">
        <v>3.1656804416950615</v>
      </c>
      <c r="G33" s="121">
        <v>8.1210729628854867</v>
      </c>
      <c r="H33" s="121">
        <v>-2.2315373819056812</v>
      </c>
      <c r="I33" s="121">
        <v>-4.4052530957771143</v>
      </c>
      <c r="J33" s="121">
        <v>2.7246215178561344</v>
      </c>
      <c r="K33" s="121">
        <v>15.114894044380542</v>
      </c>
      <c r="L33" s="121">
        <v>11.887780230721685</v>
      </c>
      <c r="M33" s="121">
        <v>-9.141964619314205</v>
      </c>
      <c r="N33" s="121">
        <v>9.5768448840620515</v>
      </c>
      <c r="O33" s="121">
        <v>6.1273974909709779</v>
      </c>
      <c r="P33" s="121">
        <v>6.0162700259960991</v>
      </c>
      <c r="Q33" s="121">
        <v>3.7103100249980252</v>
      </c>
      <c r="R33" s="121">
        <v>0.14309047215312784</v>
      </c>
      <c r="S33" s="99" t="s">
        <v>39</v>
      </c>
    </row>
    <row r="34" spans="1:19" s="91" customFormat="1" ht="18.600000000000001" customHeight="1" x14ac:dyDescent="0.2">
      <c r="A34" s="95" t="s">
        <v>40</v>
      </c>
      <c r="B34" s="120" t="s">
        <v>61</v>
      </c>
      <c r="C34" s="120" t="s">
        <v>61</v>
      </c>
      <c r="D34" s="121">
        <v>1.2534470747396305</v>
      </c>
      <c r="E34" s="121">
        <v>2.5750462294458853</v>
      </c>
      <c r="F34" s="121">
        <v>1.3021431706453896</v>
      </c>
      <c r="G34" s="121">
        <v>5.7803747130917609</v>
      </c>
      <c r="H34" s="121">
        <v>1.0919162091051062</v>
      </c>
      <c r="I34" s="121">
        <v>-3.7579472512638024</v>
      </c>
      <c r="J34" s="121">
        <v>2.8591078321838213</v>
      </c>
      <c r="K34" s="121">
        <v>-25.197603756078252</v>
      </c>
      <c r="L34" s="121">
        <v>44.057944656188205</v>
      </c>
      <c r="M34" s="121">
        <v>-8.1782506773272843</v>
      </c>
      <c r="N34" s="121">
        <v>16.618831516115769</v>
      </c>
      <c r="O34" s="121">
        <v>10.61658591963373</v>
      </c>
      <c r="P34" s="121">
        <v>-2.5325881073500254</v>
      </c>
      <c r="Q34" s="121">
        <v>9.35608368088368</v>
      </c>
      <c r="R34" s="121">
        <v>1.8776717820258015</v>
      </c>
      <c r="S34" s="99" t="s">
        <v>41</v>
      </c>
    </row>
    <row r="35" spans="1:19" s="91" customFormat="1" ht="18.600000000000001" customHeight="1" x14ac:dyDescent="0.2">
      <c r="A35" s="95" t="s">
        <v>42</v>
      </c>
      <c r="B35" s="120" t="s">
        <v>61</v>
      </c>
      <c r="C35" s="120" t="s">
        <v>61</v>
      </c>
      <c r="D35" s="121">
        <v>1.4910356647933358</v>
      </c>
      <c r="E35" s="121">
        <v>3.2872373800764376</v>
      </c>
      <c r="F35" s="121">
        <v>0.42848473320973673</v>
      </c>
      <c r="G35" s="121">
        <v>6.4747373890118141</v>
      </c>
      <c r="H35" s="121">
        <v>0.65004823647512144</v>
      </c>
      <c r="I35" s="121">
        <v>-2.1945419368503907</v>
      </c>
      <c r="J35" s="121">
        <v>3.5640909813026083</v>
      </c>
      <c r="K35" s="121">
        <v>-22.568007535765545</v>
      </c>
      <c r="L35" s="121">
        <v>34.917287487421646</v>
      </c>
      <c r="M35" s="121">
        <v>0.11714883195901868</v>
      </c>
      <c r="N35" s="121">
        <v>3.754548948356109</v>
      </c>
      <c r="O35" s="121">
        <v>15.86962534025462</v>
      </c>
      <c r="P35" s="121">
        <v>4.0807468887887612</v>
      </c>
      <c r="Q35" s="121">
        <v>7.2677665883623028</v>
      </c>
      <c r="R35" s="121">
        <v>1.6531863486091369</v>
      </c>
      <c r="S35" s="99" t="s">
        <v>43</v>
      </c>
    </row>
    <row r="36" spans="1:19" s="91" customFormat="1" ht="18.600000000000001" customHeight="1" x14ac:dyDescent="0.2">
      <c r="A36" s="95" t="s">
        <v>44</v>
      </c>
      <c r="B36" s="120" t="s">
        <v>61</v>
      </c>
      <c r="C36" s="120" t="s">
        <v>61</v>
      </c>
      <c r="D36" s="121">
        <v>1.7630949467720081</v>
      </c>
      <c r="E36" s="121">
        <v>4.235186260242938</v>
      </c>
      <c r="F36" s="121">
        <v>1.8221763985216581</v>
      </c>
      <c r="G36" s="121">
        <v>6.2274451902501031</v>
      </c>
      <c r="H36" s="121">
        <v>-0.99163027091580902</v>
      </c>
      <c r="I36" s="121">
        <v>-1.8405134094748383</v>
      </c>
      <c r="J36" s="121">
        <v>7.0727489140813988</v>
      </c>
      <c r="K36" s="121">
        <v>3.7324364236598191</v>
      </c>
      <c r="L36" s="121">
        <v>-1.4652563065850421</v>
      </c>
      <c r="M36" s="121">
        <v>-1.0345494817371914</v>
      </c>
      <c r="N36" s="121">
        <v>-2.1385160821052014</v>
      </c>
      <c r="O36" s="121">
        <v>18.100282150296589</v>
      </c>
      <c r="P36" s="121">
        <v>2.2674414860024603</v>
      </c>
      <c r="Q36" s="121">
        <v>9.3313927793993408</v>
      </c>
      <c r="R36" s="121">
        <v>-3.1208390389373815</v>
      </c>
      <c r="S36" s="99" t="s">
        <v>45</v>
      </c>
    </row>
    <row r="37" spans="1:19" s="91" customFormat="1" ht="18.600000000000001" customHeight="1" x14ac:dyDescent="0.2">
      <c r="A37" s="95" t="s">
        <v>46</v>
      </c>
      <c r="B37" s="120" t="s">
        <v>61</v>
      </c>
      <c r="C37" s="120" t="s">
        <v>61</v>
      </c>
      <c r="D37" s="121">
        <v>1.5903863748899818</v>
      </c>
      <c r="E37" s="121">
        <v>2.8154627581091876</v>
      </c>
      <c r="F37" s="121">
        <v>2.5148063214651133</v>
      </c>
      <c r="G37" s="121">
        <v>5.8714405633898421</v>
      </c>
      <c r="H37" s="121">
        <v>-2.0422996083075358</v>
      </c>
      <c r="I37" s="121">
        <v>-0.2226905739465968</v>
      </c>
      <c r="J37" s="121">
        <v>10.923517517142656</v>
      </c>
      <c r="K37" s="121">
        <v>10.167505815233211</v>
      </c>
      <c r="L37" s="121">
        <v>-10.585677954876347</v>
      </c>
      <c r="M37" s="121">
        <v>-2.9334921430515091</v>
      </c>
      <c r="N37" s="121">
        <v>3.1282400834594744</v>
      </c>
      <c r="O37" s="121">
        <v>11.937166826448532</v>
      </c>
      <c r="P37" s="121">
        <v>11.31210941757438</v>
      </c>
      <c r="Q37" s="121">
        <v>4.8065315892906453</v>
      </c>
      <c r="R37" s="121">
        <v>-0.72376424016262353</v>
      </c>
      <c r="S37" s="99" t="s">
        <v>47</v>
      </c>
    </row>
    <row r="38" spans="1:19" s="91" customFormat="1" ht="18.600000000000001" customHeight="1" x14ac:dyDescent="0.2">
      <c r="A38" s="95" t="s">
        <v>48</v>
      </c>
      <c r="B38" s="120" t="s">
        <v>61</v>
      </c>
      <c r="C38" s="121">
        <v>-2.9233421287641801</v>
      </c>
      <c r="D38" s="121">
        <v>4.2864951156457103</v>
      </c>
      <c r="E38" s="121">
        <v>1.5152026538892565</v>
      </c>
      <c r="F38" s="121">
        <v>1.3673124421902023</v>
      </c>
      <c r="G38" s="121">
        <v>7.9258125699760189</v>
      </c>
      <c r="H38" s="121">
        <v>-3.0004468874351358</v>
      </c>
      <c r="I38" s="121">
        <v>-3.7115601492089172</v>
      </c>
      <c r="J38" s="121">
        <v>7.4736792703816084</v>
      </c>
      <c r="K38" s="121">
        <v>16.263405967918271</v>
      </c>
      <c r="L38" s="121">
        <v>-2.5398878969908552</v>
      </c>
      <c r="M38" s="121">
        <v>-8.2160017202338</v>
      </c>
      <c r="N38" s="121">
        <v>3.9197878562453772</v>
      </c>
      <c r="O38" s="121">
        <v>6.8386700813248531</v>
      </c>
      <c r="P38" s="121">
        <v>4.280246142411027</v>
      </c>
      <c r="Q38" s="120">
        <v>7.3820050714178018</v>
      </c>
      <c r="R38" s="120">
        <v>6.2232095026247176</v>
      </c>
      <c r="S38" s="99" t="s">
        <v>49</v>
      </c>
    </row>
    <row r="39" spans="1:19" s="91" customFormat="1" ht="18.600000000000001" customHeight="1" x14ac:dyDescent="0.2">
      <c r="A39" s="95" t="s">
        <v>50</v>
      </c>
      <c r="B39" s="120" t="s">
        <v>61</v>
      </c>
      <c r="C39" s="121">
        <v>-0.25014399388213365</v>
      </c>
      <c r="D39" s="121">
        <v>4.9048646815708459</v>
      </c>
      <c r="E39" s="121">
        <v>3.2413612810362271</v>
      </c>
      <c r="F39" s="121">
        <v>-1.8247829671470899</v>
      </c>
      <c r="G39" s="121">
        <v>7.9215963891840238</v>
      </c>
      <c r="H39" s="121">
        <v>-0.29670135293200073</v>
      </c>
      <c r="I39" s="121">
        <v>-0.7796534157998396</v>
      </c>
      <c r="J39" s="121">
        <v>3.8699746274312941</v>
      </c>
      <c r="K39" s="121">
        <v>14.624203629405558</v>
      </c>
      <c r="L39" s="121">
        <v>2.4489590539061417</v>
      </c>
      <c r="M39" s="121">
        <v>-15.87296727772862</v>
      </c>
      <c r="N39" s="121">
        <v>13.936904678520145</v>
      </c>
      <c r="O39" s="121">
        <v>1.8402820101541491</v>
      </c>
      <c r="P39" s="121">
        <v>5.189484817094808</v>
      </c>
      <c r="Q39" s="120">
        <v>10.00253874948867</v>
      </c>
      <c r="R39" s="120">
        <v>3.0444257094918972</v>
      </c>
      <c r="S39" s="99" t="s">
        <v>51</v>
      </c>
    </row>
    <row r="40" spans="1:19" s="91" customFormat="1" ht="18.600000000000001" customHeight="1" x14ac:dyDescent="0.2">
      <c r="A40" s="95" t="s">
        <v>52</v>
      </c>
      <c r="B40" s="120" t="s">
        <v>61</v>
      </c>
      <c r="C40" s="121">
        <v>2.8815755478778136</v>
      </c>
      <c r="D40" s="121">
        <v>2.9936492266449477</v>
      </c>
      <c r="E40" s="121">
        <v>3.5273378236967905</v>
      </c>
      <c r="F40" s="121">
        <v>-2.5194199753618141</v>
      </c>
      <c r="G40" s="121">
        <v>9.815375104928945</v>
      </c>
      <c r="H40" s="121">
        <v>-2.6463114063393616</v>
      </c>
      <c r="I40" s="121">
        <v>-2.2478626527767842</v>
      </c>
      <c r="J40" s="121">
        <v>7.4804352421322369</v>
      </c>
      <c r="K40" s="121">
        <v>10.618733303569433</v>
      </c>
      <c r="L40" s="121">
        <v>-6.5685880099628138</v>
      </c>
      <c r="M40" s="121">
        <v>-20.737680017064307</v>
      </c>
      <c r="N40" s="121">
        <v>47.020741747440375</v>
      </c>
      <c r="O40" s="121">
        <v>5.3611763764836828</v>
      </c>
      <c r="P40" s="121">
        <v>5.2726996561143986</v>
      </c>
      <c r="Q40" s="120">
        <v>1.9757196022236572</v>
      </c>
      <c r="R40" s="120">
        <v>8.5341966340360322</v>
      </c>
      <c r="S40" s="99" t="s">
        <v>53</v>
      </c>
    </row>
    <row r="41" spans="1:19" s="91" customFormat="1" ht="18.600000000000001" customHeight="1" x14ac:dyDescent="0.2">
      <c r="A41" s="95" t="s">
        <v>54</v>
      </c>
      <c r="B41" s="120" t="s">
        <v>61</v>
      </c>
      <c r="C41" s="123">
        <v>0.48240653422240559</v>
      </c>
      <c r="D41" s="123">
        <v>2.5720290949491371</v>
      </c>
      <c r="E41" s="123">
        <v>3.8482491904463312</v>
      </c>
      <c r="F41" s="123">
        <v>0.42687878668123758</v>
      </c>
      <c r="G41" s="121">
        <v>6.8673868526127109</v>
      </c>
      <c r="H41" s="121">
        <v>-2.052770639178807E-2</v>
      </c>
      <c r="I41" s="121">
        <v>-1.4194728724156729</v>
      </c>
      <c r="J41" s="121">
        <v>-7.2028021245372802</v>
      </c>
      <c r="K41" s="121">
        <v>21.428095637478727</v>
      </c>
      <c r="L41" s="121">
        <v>-11.782775015773604</v>
      </c>
      <c r="M41" s="121">
        <v>-31.69003850765877</v>
      </c>
      <c r="N41" s="121">
        <v>87.544267066108787</v>
      </c>
      <c r="O41" s="121">
        <v>2.3252104834030973</v>
      </c>
      <c r="P41" s="121">
        <v>-3.2090145227135864</v>
      </c>
      <c r="Q41" s="120">
        <v>17.599558728919536</v>
      </c>
      <c r="R41" s="120">
        <v>-1.4556859294617701</v>
      </c>
      <c r="S41" s="99" t="s">
        <v>55</v>
      </c>
    </row>
    <row r="42" spans="1:19" s="91" customFormat="1" ht="18.600000000000001" customHeight="1" x14ac:dyDescent="0.2">
      <c r="A42" s="95" t="s">
        <v>56</v>
      </c>
      <c r="B42" s="120" t="s">
        <v>61</v>
      </c>
      <c r="C42" s="123">
        <v>-2.8849372220568013</v>
      </c>
      <c r="D42" s="123">
        <v>0.13969102841936504</v>
      </c>
      <c r="E42" s="123">
        <v>6.9964123859616816</v>
      </c>
      <c r="F42" s="123">
        <v>-0.65406839810805895</v>
      </c>
      <c r="G42" s="121">
        <v>5.4674283583904533</v>
      </c>
      <c r="H42" s="121">
        <v>0.48313951316525672</v>
      </c>
      <c r="I42" s="121">
        <v>-2.8129125193609403</v>
      </c>
      <c r="J42" s="121">
        <v>10.765136014850418</v>
      </c>
      <c r="K42" s="121">
        <v>15.296456689975644</v>
      </c>
      <c r="L42" s="121">
        <v>-20.706270071937222</v>
      </c>
      <c r="M42" s="121">
        <v>-13.023809283092689</v>
      </c>
      <c r="N42" s="121">
        <v>64.837251505863165</v>
      </c>
      <c r="O42" s="121">
        <v>-6.8639078788926309</v>
      </c>
      <c r="P42" s="121">
        <v>3.6303253700845999</v>
      </c>
      <c r="Q42" s="120">
        <v>0.99001800059711786</v>
      </c>
      <c r="R42" s="120">
        <v>1.0667099578839718</v>
      </c>
      <c r="S42" s="99" t="s">
        <v>57</v>
      </c>
    </row>
    <row r="43" spans="1:19" s="91" customFormat="1" ht="18.600000000000001" customHeight="1" x14ac:dyDescent="0.2">
      <c r="A43" s="111" t="s">
        <v>58</v>
      </c>
      <c r="B43" s="118" t="s">
        <v>61</v>
      </c>
      <c r="C43" s="124">
        <v>-2.6772587908506114</v>
      </c>
      <c r="D43" s="124">
        <v>3.0179686866172561</v>
      </c>
      <c r="E43" s="124">
        <v>1.431170496448289</v>
      </c>
      <c r="F43" s="124">
        <v>3.2722694829496248</v>
      </c>
      <c r="G43" s="113">
        <v>1.4936412846341289</v>
      </c>
      <c r="H43" s="113">
        <v>1.904847921131201</v>
      </c>
      <c r="I43" s="113">
        <v>-3.7056968379651409</v>
      </c>
      <c r="J43" s="113">
        <v>13.592454738412641</v>
      </c>
      <c r="K43" s="113">
        <v>12.53129309896082</v>
      </c>
      <c r="L43" s="113">
        <v>-18.201752030447587</v>
      </c>
      <c r="M43" s="113">
        <v>22.604907448422846</v>
      </c>
      <c r="N43" s="113">
        <v>13.716088096881249</v>
      </c>
      <c r="O43" s="113">
        <v>-1.1416672443629916</v>
      </c>
      <c r="P43" s="113">
        <v>4.0314211209423174</v>
      </c>
      <c r="Q43" s="112">
        <v>20.531267771473889</v>
      </c>
      <c r="R43" s="112">
        <v>-0.46900468743235069</v>
      </c>
      <c r="S43" s="104" t="s">
        <v>59</v>
      </c>
    </row>
    <row r="44" spans="1:19" s="91" customFormat="1" ht="14.25" x14ac:dyDescent="0.2">
      <c r="A44" s="90"/>
      <c r="B44" s="90"/>
      <c r="S44" s="125"/>
    </row>
    <row r="45" spans="1:19" s="91" customFormat="1" ht="14.25" x14ac:dyDescent="0.2">
      <c r="A45" s="142" t="s">
        <v>69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</row>
    <row r="46" spans="1:19" s="91" customFormat="1" ht="14.25" x14ac:dyDescent="0.2">
      <c r="A46" s="90"/>
      <c r="B46" s="90"/>
    </row>
    <row r="47" spans="1:19" s="91" customFormat="1" ht="18.600000000000001" customHeight="1" x14ac:dyDescent="0.2">
      <c r="A47" s="92" t="s">
        <v>33</v>
      </c>
      <c r="B47" s="119">
        <v>2009</v>
      </c>
      <c r="C47" s="119">
        <v>2010</v>
      </c>
      <c r="D47" s="119">
        <v>2011</v>
      </c>
      <c r="E47" s="119">
        <v>2012</v>
      </c>
      <c r="F47" s="119">
        <v>2013</v>
      </c>
      <c r="G47" s="119">
        <v>2014</v>
      </c>
      <c r="H47" s="119">
        <v>2015</v>
      </c>
      <c r="I47" s="119">
        <v>2016</v>
      </c>
      <c r="J47" s="119">
        <v>2017</v>
      </c>
      <c r="K47" s="119">
        <v>2018</v>
      </c>
      <c r="L47" s="119">
        <v>2019</v>
      </c>
      <c r="M47" s="119">
        <v>2020</v>
      </c>
      <c r="N47" s="119">
        <v>2021</v>
      </c>
      <c r="O47" s="119">
        <v>2022</v>
      </c>
      <c r="P47" s="119">
        <v>2023</v>
      </c>
      <c r="Q47" s="119">
        <v>2024</v>
      </c>
      <c r="R47" s="119">
        <v>2025</v>
      </c>
      <c r="S47" s="94" t="s">
        <v>34</v>
      </c>
    </row>
    <row r="48" spans="1:19" s="91" customFormat="1" ht="18.600000000000001" customHeight="1" x14ac:dyDescent="0.2">
      <c r="A48" s="95" t="s">
        <v>35</v>
      </c>
      <c r="B48" s="110" t="s">
        <v>61</v>
      </c>
      <c r="C48" s="110" t="s">
        <v>61</v>
      </c>
      <c r="D48" s="98">
        <v>-48553488.280677319</v>
      </c>
      <c r="E48" s="98">
        <v>18261087.244311333</v>
      </c>
      <c r="F48" s="98">
        <v>13098357.527884483</v>
      </c>
      <c r="G48" s="98">
        <v>140748455.33954859</v>
      </c>
      <c r="H48" s="98">
        <v>-23131481.536754131</v>
      </c>
      <c r="I48" s="98">
        <v>-49186441.898532391</v>
      </c>
      <c r="J48" s="98">
        <v>9919638.1475262642</v>
      </c>
      <c r="K48" s="98">
        <v>285605558.09728289</v>
      </c>
      <c r="L48" s="98">
        <v>496318378.40473175</v>
      </c>
      <c r="M48" s="98">
        <v>-615797342.23159838</v>
      </c>
      <c r="N48" s="98">
        <v>503363963.23618031</v>
      </c>
      <c r="O48" s="98">
        <v>368280156.8091464</v>
      </c>
      <c r="P48" s="98">
        <v>-1265619.5534067154</v>
      </c>
      <c r="Q48" s="98">
        <v>-36070223.887443542</v>
      </c>
      <c r="R48" s="98">
        <v>180394910.14794445</v>
      </c>
      <c r="S48" s="99" t="s">
        <v>37</v>
      </c>
    </row>
    <row r="49" spans="1:19" s="91" customFormat="1" ht="18.600000000000001" customHeight="1" x14ac:dyDescent="0.2">
      <c r="A49" s="95" t="s">
        <v>38</v>
      </c>
      <c r="B49" s="110" t="s">
        <v>61</v>
      </c>
      <c r="C49" s="110" t="s">
        <v>61</v>
      </c>
      <c r="D49" s="98">
        <v>-21435575.230879784</v>
      </c>
      <c r="E49" s="98">
        <v>17985343.417082787</v>
      </c>
      <c r="F49" s="98">
        <v>67989774.226438999</v>
      </c>
      <c r="G49" s="98">
        <v>179938951.4048295</v>
      </c>
      <c r="H49" s="98">
        <v>-53459671.548686028</v>
      </c>
      <c r="I49" s="98">
        <v>-103179108.45482111</v>
      </c>
      <c r="J49" s="98">
        <v>61004393.775452137</v>
      </c>
      <c r="K49" s="98">
        <v>347643881.69083834</v>
      </c>
      <c r="L49" s="98">
        <v>314747123.07425547</v>
      </c>
      <c r="M49" s="98">
        <v>-270821535.11462831</v>
      </c>
      <c r="N49" s="98">
        <v>257768268.56875229</v>
      </c>
      <c r="O49" s="98">
        <v>180718181.14500523</v>
      </c>
      <c r="P49" s="98">
        <v>188313140.95162344</v>
      </c>
      <c r="Q49" s="98">
        <v>123122103.61024904</v>
      </c>
      <c r="R49" s="98">
        <v>4924458.4392251968</v>
      </c>
      <c r="S49" s="99" t="s">
        <v>39</v>
      </c>
    </row>
    <row r="50" spans="1:19" s="91" customFormat="1" ht="18.600000000000001" customHeight="1" x14ac:dyDescent="0.2">
      <c r="A50" s="95" t="s">
        <v>40</v>
      </c>
      <c r="B50" s="110" t="s">
        <v>61</v>
      </c>
      <c r="C50" s="110" t="s">
        <v>61</v>
      </c>
      <c r="D50" s="98">
        <v>25869425.977487564</v>
      </c>
      <c r="E50" s="98">
        <v>53811566.954882383</v>
      </c>
      <c r="F50" s="98">
        <v>27912007.119283676</v>
      </c>
      <c r="G50" s="98">
        <v>125518273.13750219</v>
      </c>
      <c r="H50" s="98">
        <v>25081030.555223942</v>
      </c>
      <c r="I50" s="98">
        <v>-87261600.200396061</v>
      </c>
      <c r="J50" s="98">
        <v>63895151.723138809</v>
      </c>
      <c r="K50" s="98">
        <v>-579214420.42845011</v>
      </c>
      <c r="L50" s="98">
        <v>757564939.42506027</v>
      </c>
      <c r="M50" s="98">
        <v>-202578460.54735613</v>
      </c>
      <c r="N50" s="98">
        <v>377988768.51276731</v>
      </c>
      <c r="O50" s="98">
        <v>281599562.02948809</v>
      </c>
      <c r="P50" s="98">
        <v>-74307373.287937164</v>
      </c>
      <c r="Q50" s="98">
        <v>267559809.49340534</v>
      </c>
      <c r="R50" s="98">
        <v>58720454.567740917</v>
      </c>
      <c r="S50" s="99" t="s">
        <v>41</v>
      </c>
    </row>
    <row r="51" spans="1:19" s="91" customFormat="1" ht="18.600000000000001" customHeight="1" x14ac:dyDescent="0.2">
      <c r="A51" s="95" t="s">
        <v>42</v>
      </c>
      <c r="B51" s="110" t="s">
        <v>61</v>
      </c>
      <c r="C51" s="110" t="s">
        <v>61</v>
      </c>
      <c r="D51" s="98">
        <v>31971945.402547359</v>
      </c>
      <c r="E51" s="98">
        <v>71538492.143464088</v>
      </c>
      <c r="F51" s="98">
        <v>9631429.0454754829</v>
      </c>
      <c r="G51" s="98">
        <v>146161989.32740068</v>
      </c>
      <c r="H51" s="98">
        <v>15624439.57898283</v>
      </c>
      <c r="I51" s="98">
        <v>-53090490.320966721</v>
      </c>
      <c r="J51" s="98">
        <v>84330509.669837952</v>
      </c>
      <c r="K51" s="98">
        <v>-553016843.46000004</v>
      </c>
      <c r="L51" s="98">
        <v>662530802</v>
      </c>
      <c r="M51" s="98">
        <v>2998963.2187027931</v>
      </c>
      <c r="N51" s="98">
        <v>96227548.162053108</v>
      </c>
      <c r="O51" s="98">
        <v>422002933.75687695</v>
      </c>
      <c r="P51" s="98">
        <v>125735541.72641468</v>
      </c>
      <c r="Q51" s="98">
        <v>233071821.47362709</v>
      </c>
      <c r="R51" s="98">
        <v>56869557.346986771</v>
      </c>
      <c r="S51" s="99" t="s">
        <v>43</v>
      </c>
    </row>
    <row r="52" spans="1:19" s="91" customFormat="1" ht="18.600000000000001" customHeight="1" x14ac:dyDescent="0.2">
      <c r="A52" s="95" t="s">
        <v>44</v>
      </c>
      <c r="B52" s="110" t="s">
        <v>61</v>
      </c>
      <c r="C52" s="110" t="s">
        <v>61</v>
      </c>
      <c r="D52" s="98">
        <v>39061016.766255379</v>
      </c>
      <c r="E52" s="98">
        <v>95484013.390241623</v>
      </c>
      <c r="F52" s="98">
        <v>42821602.326506138</v>
      </c>
      <c r="G52" s="98">
        <v>149013215.48986912</v>
      </c>
      <c r="H52" s="98">
        <v>-25205852.168925762</v>
      </c>
      <c r="I52" s="98">
        <v>-46319355.139230251</v>
      </c>
      <c r="J52" s="98">
        <v>174720569.83953285</v>
      </c>
      <c r="K52" s="98">
        <v>98725005.880000114</v>
      </c>
      <c r="L52" s="98">
        <v>-40203413.357095718</v>
      </c>
      <c r="M52" s="98">
        <v>-27969840.296692848</v>
      </c>
      <c r="N52" s="98">
        <v>-57218286.210187912</v>
      </c>
      <c r="O52" s="98">
        <v>473935746.86017132</v>
      </c>
      <c r="P52" s="98">
        <v>70116647.937173843</v>
      </c>
      <c r="Q52" s="98">
        <v>295099802.22490406</v>
      </c>
      <c r="R52" s="98">
        <v>-107904286.85474253</v>
      </c>
      <c r="S52" s="99" t="s">
        <v>45</v>
      </c>
    </row>
    <row r="53" spans="1:19" s="91" customFormat="1" ht="18.600000000000001" customHeight="1" x14ac:dyDescent="0.2">
      <c r="A53" s="95" t="s">
        <v>46</v>
      </c>
      <c r="B53" s="110" t="s">
        <v>61</v>
      </c>
      <c r="C53" s="110" t="s">
        <v>61</v>
      </c>
      <c r="D53" s="98">
        <v>39363650.733263016</v>
      </c>
      <c r="E53" s="98">
        <v>70793783.347854614</v>
      </c>
      <c r="F53" s="98">
        <v>65014213.533377647</v>
      </c>
      <c r="G53" s="98">
        <v>155609115.58085346</v>
      </c>
      <c r="H53" s="98">
        <v>-57304488.713718414</v>
      </c>
      <c r="I53" s="98">
        <v>-6120819.9405179024</v>
      </c>
      <c r="J53" s="98">
        <v>299572585.27499914</v>
      </c>
      <c r="K53" s="98">
        <v>309298362.30360699</v>
      </c>
      <c r="L53" s="98">
        <v>-354760603.96004772</v>
      </c>
      <c r="M53" s="98">
        <v>-91137925.955248356</v>
      </c>
      <c r="N53" s="98">
        <v>90989918.92360878</v>
      </c>
      <c r="O53" s="98">
        <v>358073409.3085351</v>
      </c>
      <c r="P53" s="98">
        <v>379829520.93343687</v>
      </c>
      <c r="Q53" s="98">
        <v>179646736.58779955</v>
      </c>
      <c r="R53" s="98">
        <v>-28351301.596732616</v>
      </c>
      <c r="S53" s="99" t="s">
        <v>47</v>
      </c>
    </row>
    <row r="54" spans="1:19" s="91" customFormat="1" ht="18.600000000000001" customHeight="1" x14ac:dyDescent="0.2">
      <c r="A54" s="95" t="s">
        <v>48</v>
      </c>
      <c r="B54" s="110" t="s">
        <v>61</v>
      </c>
      <c r="C54" s="98">
        <v>-61434634.510888338</v>
      </c>
      <c r="D54" s="98">
        <v>87448181.550692797</v>
      </c>
      <c r="E54" s="98">
        <v>32236452.5451684</v>
      </c>
      <c r="F54" s="98">
        <v>29530810.945884228</v>
      </c>
      <c r="G54" s="98">
        <v>173519919.52146244</v>
      </c>
      <c r="H54" s="98">
        <v>-70895196.452814579</v>
      </c>
      <c r="I54" s="98">
        <v>-85066213.807290554</v>
      </c>
      <c r="J54" s="98">
        <v>164933625.87466621</v>
      </c>
      <c r="K54" s="98">
        <v>385734398.95770121</v>
      </c>
      <c r="L54" s="98">
        <v>-70038116.320418835</v>
      </c>
      <c r="M54" s="100">
        <v>-192658373.45451641</v>
      </c>
      <c r="N54" s="98">
        <v>96688840.179428101</v>
      </c>
      <c r="O54" s="98">
        <v>175300716.68885517</v>
      </c>
      <c r="P54" s="98">
        <v>117222035.11125517</v>
      </c>
      <c r="Q54" s="100">
        <v>210822470.98678398</v>
      </c>
      <c r="R54" s="100">
        <v>190848385.64070702</v>
      </c>
      <c r="S54" s="99" t="s">
        <v>49</v>
      </c>
    </row>
    <row r="55" spans="1:19" s="91" customFormat="1" ht="18.600000000000001" customHeight="1" x14ac:dyDescent="0.2">
      <c r="A55" s="95" t="s">
        <v>50</v>
      </c>
      <c r="B55" s="110" t="s">
        <v>61</v>
      </c>
      <c r="C55" s="98">
        <v>-4924964.8624703884</v>
      </c>
      <c r="D55" s="98">
        <v>96327960.303369045</v>
      </c>
      <c r="E55" s="98">
        <v>66780305.58827281</v>
      </c>
      <c r="F55" s="98">
        <v>-38813776.682324886</v>
      </c>
      <c r="G55" s="98">
        <v>165420475.67858148</v>
      </c>
      <c r="H55" s="98">
        <v>-6686586.1098451614</v>
      </c>
      <c r="I55" s="98">
        <v>-17518464.125065327</v>
      </c>
      <c r="J55" s="98">
        <v>86278641.754880905</v>
      </c>
      <c r="K55" s="98">
        <v>338654954</v>
      </c>
      <c r="L55" s="98">
        <v>65004446.194171906</v>
      </c>
      <c r="M55" s="100">
        <v>-73041268.634871483</v>
      </c>
      <c r="N55" s="98">
        <v>318838670.51911402</v>
      </c>
      <c r="O55" s="98">
        <v>47968203.909892559</v>
      </c>
      <c r="P55" s="98">
        <v>137756758.69022417</v>
      </c>
      <c r="Q55" s="100">
        <v>279300196.03794813</v>
      </c>
      <c r="R55" s="100">
        <v>93512374.994596958</v>
      </c>
      <c r="S55" s="99" t="s">
        <v>51</v>
      </c>
    </row>
    <row r="56" spans="1:19" s="91" customFormat="1" ht="18.600000000000001" customHeight="1" x14ac:dyDescent="0.2">
      <c r="A56" s="95" t="s">
        <v>52</v>
      </c>
      <c r="B56" s="110" t="s">
        <v>61</v>
      </c>
      <c r="C56" s="98">
        <v>60141606.727827072</v>
      </c>
      <c r="D56" s="98">
        <v>64281134.69132638</v>
      </c>
      <c r="E56" s="98">
        <v>78008176.167098522</v>
      </c>
      <c r="F56" s="98">
        <v>-57683112.148826122</v>
      </c>
      <c r="G56" s="98">
        <v>219065063.1886282</v>
      </c>
      <c r="H56" s="98">
        <v>-64859010.392186165</v>
      </c>
      <c r="I56" s="98">
        <v>-53635403.47922039</v>
      </c>
      <c r="J56" s="98">
        <v>174475684.11517429</v>
      </c>
      <c r="K56" s="98">
        <v>266201300</v>
      </c>
      <c r="L56" s="98">
        <v>-182153769.49098063</v>
      </c>
      <c r="M56" s="100">
        <v>-478644496.98218203</v>
      </c>
      <c r="N56" s="98">
        <v>965640133.86955929</v>
      </c>
      <c r="O56" s="98">
        <v>161869317.86252213</v>
      </c>
      <c r="P56" s="98">
        <v>167732834.44070005</v>
      </c>
      <c r="Q56" s="100">
        <v>66164665.512166977</v>
      </c>
      <c r="R56" s="100">
        <v>291447434.2046771</v>
      </c>
      <c r="S56" s="99" t="s">
        <v>53</v>
      </c>
    </row>
    <row r="57" spans="1:19" s="91" customFormat="1" ht="18.600000000000001" customHeight="1" x14ac:dyDescent="0.2">
      <c r="A57" s="95" t="s">
        <v>54</v>
      </c>
      <c r="B57" s="110" t="s">
        <v>61</v>
      </c>
      <c r="C57" s="100">
        <v>9859087.4878022671</v>
      </c>
      <c r="D57" s="100">
        <v>52818911.091848373</v>
      </c>
      <c r="E57" s="100">
        <v>81059832.15063262</v>
      </c>
      <c r="F57" s="100">
        <v>9337836.5117745399</v>
      </c>
      <c r="G57" s="98">
        <v>150863149.63316059</v>
      </c>
      <c r="H57" s="98">
        <v>-481922.57990455627</v>
      </c>
      <c r="I57" s="98">
        <v>-33317682.482735157</v>
      </c>
      <c r="J57" s="98">
        <v>-166663427.10713243</v>
      </c>
      <c r="K57" s="98">
        <v>460105328</v>
      </c>
      <c r="L57" s="98">
        <v>-307213612.77489471</v>
      </c>
      <c r="M57" s="100">
        <v>-1283207123.3994484</v>
      </c>
      <c r="N57" s="98">
        <v>1375491826.9756999</v>
      </c>
      <c r="O57" s="98">
        <v>68516689.076198101</v>
      </c>
      <c r="P57" s="98">
        <v>-96758343.647192001</v>
      </c>
      <c r="Q57" s="100">
        <v>513633608.80255508</v>
      </c>
      <c r="R57" s="100">
        <v>-49960299.213886738</v>
      </c>
      <c r="S57" s="99" t="s">
        <v>55</v>
      </c>
    </row>
    <row r="58" spans="1:19" s="91" customFormat="1" ht="18.600000000000001" customHeight="1" x14ac:dyDescent="0.2">
      <c r="A58" s="95" t="s">
        <v>56</v>
      </c>
      <c r="B58" s="110" t="s">
        <v>61</v>
      </c>
      <c r="C58" s="100">
        <v>-63019469.356591225</v>
      </c>
      <c r="D58" s="100">
        <v>2963421.8915112019</v>
      </c>
      <c r="E58" s="100">
        <v>148630047.69693875</v>
      </c>
      <c r="F58" s="100">
        <v>-14867008.833014965</v>
      </c>
      <c r="G58" s="98">
        <v>123462088.94277382</v>
      </c>
      <c r="H58" s="98">
        <v>11506452.096710205</v>
      </c>
      <c r="I58" s="98">
        <v>-67315999.441576958</v>
      </c>
      <c r="J58" s="98">
        <v>250374537.98308468</v>
      </c>
      <c r="K58" s="98">
        <v>394062008</v>
      </c>
      <c r="L58" s="98">
        <v>-615023286.28134632</v>
      </c>
      <c r="M58" s="100">
        <v>-561642813.66591215</v>
      </c>
      <c r="N58" s="98">
        <v>1328169528.2561049</v>
      </c>
      <c r="O58" s="98">
        <v>-231769202.43792343</v>
      </c>
      <c r="P58" s="98">
        <v>114168906.72345448</v>
      </c>
      <c r="Q58" s="100">
        <v>32265042.713453293</v>
      </c>
      <c r="R58" s="100">
        <v>35108635.608320236</v>
      </c>
      <c r="S58" s="99" t="s">
        <v>57</v>
      </c>
    </row>
    <row r="59" spans="1:19" s="91" customFormat="1" ht="18.600000000000001" customHeight="1" x14ac:dyDescent="0.2">
      <c r="A59" s="111" t="s">
        <v>58</v>
      </c>
      <c r="B59" s="118" t="s">
        <v>61</v>
      </c>
      <c r="C59" s="103">
        <v>-58595727.273153543</v>
      </c>
      <c r="D59" s="103">
        <v>64284261.329589128</v>
      </c>
      <c r="E59" s="103">
        <v>31404673.703609467</v>
      </c>
      <c r="F59" s="103">
        <v>72832196.889489174</v>
      </c>
      <c r="G59" s="126">
        <v>34332416.945005894</v>
      </c>
      <c r="H59" s="126">
        <v>44438276.946973324</v>
      </c>
      <c r="I59" s="126">
        <v>-88097104.589802742</v>
      </c>
      <c r="J59" s="126">
        <v>311164639.59956503</v>
      </c>
      <c r="K59" s="126">
        <v>325864999</v>
      </c>
      <c r="L59" s="126">
        <v>-532633319.22898006</v>
      </c>
      <c r="M59" s="126">
        <v>541080486.58516216</v>
      </c>
      <c r="N59" s="126">
        <v>402529077.87327671</v>
      </c>
      <c r="O59" s="126">
        <v>-38100304.328880787</v>
      </c>
      <c r="P59" s="126">
        <v>133002667.84323311</v>
      </c>
      <c r="Q59" s="103">
        <v>704664647.73949623</v>
      </c>
      <c r="R59" s="103">
        <v>-19401871.533463955</v>
      </c>
      <c r="S59" s="104" t="s">
        <v>59</v>
      </c>
    </row>
  </sheetData>
  <mergeCells count="4">
    <mergeCell ref="A2:S2"/>
    <mergeCell ref="A3:S3"/>
    <mergeCell ref="A29:S29"/>
    <mergeCell ref="A45:S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5E5-82A1-411D-8284-50227CF4E826}">
  <dimension ref="A1:AB47"/>
  <sheetViews>
    <sheetView zoomScale="75" zoomScaleNormal="75" workbookViewId="0"/>
  </sheetViews>
  <sheetFormatPr defaultColWidth="9.140625" defaultRowHeight="15" x14ac:dyDescent="0.25"/>
  <cols>
    <col min="1" max="16384" width="9.140625" style="8"/>
  </cols>
  <sheetData>
    <row r="1" spans="1:2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</row>
    <row r="10" spans="1:28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1:28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1:28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</row>
    <row r="15" spans="1:28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</row>
    <row r="16" spans="1:28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</row>
    <row r="17" spans="1:28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</row>
    <row r="18" spans="1:28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spans="1:2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03071793-C14E-4848-91BC-8F76EAC0ABA1}"/>
</file>

<file path=customXml/itemProps2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3C184-4E43-4011-9CD6-2DDE659B8C16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81cc3c97-f93d-476a-b646-40ff9edb6d2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2fbfb73-9069-4591-8b44-d5ce1e3e14e0"/>
    <ds:schemaRef ds:uri="http://schemas.microsoft.com/sharepoint/v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IVD_Junio_2025</vt:lpstr>
      <vt:lpstr>Histórico</vt:lpstr>
      <vt:lpstr>Gráficas</vt:lpstr>
      <vt:lpstr>IVD_Junio_2025!Print_Area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2025-04-11T15:05:09Z</cp:lastPrinted>
  <dcterms:created xsi:type="dcterms:W3CDTF">2017-05-16T19:04:40Z</dcterms:created>
  <dcterms:modified xsi:type="dcterms:W3CDTF">2025-10-24T22:35:39Z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2024-11-12T13:42:43Z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f4811139-170a-4a1e-af08-ec1c0df028eb</vt:lpwstr>
  </property>
  <property fmtid="{D5CDD505-2E9C-101B-9397-08002B2CF9AE}" pid="9" name="MSIP_Label_434345d5-b8e0-4a5a-b857-5bc7a1d5607d_ContentBits">
    <vt:lpwstr>0</vt:lpwstr>
  </property>
</Properties>
</file>