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9 Junio 2025/"/>
    </mc:Choice>
  </mc:AlternateContent>
  <xr:revisionPtr revIDLastSave="0" documentId="14_{E5FCA833-E93D-416F-9175-1E20F3B490D9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IVD_Junio_2025" sheetId="6" r:id="rId1"/>
    <sheet name="Histórico" sheetId="8" r:id="rId2"/>
    <sheet name="Gráficas" sheetId="7" r:id="rId3"/>
  </sheets>
  <definedNames>
    <definedName name="_xlnm.Print_Area" localSheetId="0">IVD_Junio_2025!$A$1:$J$37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B23" i="6"/>
  <c r="B30" i="6"/>
  <c r="F30" i="6" l="1"/>
  <c r="D26" i="6" l="1"/>
  <c r="G26" i="6"/>
  <c r="J26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<sst xmlns="http://schemas.openxmlformats.org/spreadsheetml/2006/main" count="212" uniqueCount="86">
  <si>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</si>
  <si>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</si>
  <si>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</si>
  <si>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</si>
  <si>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</si>
  <si>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</si>
  <si>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</si>
  <si>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</si>
  <si>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</si>
  <si>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</si>
  <si>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</si>
  <si>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</si>
  <si>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</si>
  <si>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</si>
  <si>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</si>
  <si>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</si>
  <si>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</si>
  <si>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</si>
  <si>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</si>
  <si>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</si>
  <si>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</si>
  <si>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</si>
  <si>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</si>
  <si>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</si>
  <si>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</si>
  <si>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</si>
  <si>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</si>
  <si>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</si>
  <si>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</si>
  <si>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</si>
  <si>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</si>
  <si>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</si>
  <si>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</si>
  <si>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</si>
  <si>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</si>
  <si>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</si>
  <si>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</si>
  <si>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</si>
  <si>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</si>
  <si>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</si>
  <si>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</si>
  <si>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</si>
  <si>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</si>
  <si>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</si>
  <si>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</si>
  <si>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</si>
  <si>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</si>
  <si>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</si>
  <si>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</si>
  <si>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</si>
  <si>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</si>
  <si>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</si>
  <si>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</si>
  <si>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</si>
  <si>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</si>
  <si>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</si>
  <si>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</si>
  <si>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</si>
  <si>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</si>
  <si>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</si>
  <si>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</si>
  <si>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</si>
  <si>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</si>
  <si>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</si>
  <si>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</si>
  <si>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</si>
  <si>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</si>
  <si>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</si>
  <si>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</si>
  <si>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</si>
  <si>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Acumulado Fiscal 2024 (r)</t>
  </si>
  <si>
    <t>Acumulado Fiscal 2025</t>
  </si>
  <si>
    <t>Oficina de Estrategia e Inteligencia de Negocios</t>
  </si>
  <si>
    <t>Fuente: Oficina de Estrategia e Inteligencia de Negocios, Departamento de Desarrollo Económico y Comercio</t>
  </si>
  <si>
    <t>JUL - DIC</t>
  </si>
  <si>
    <t>JUL - DEC</t>
  </si>
  <si>
    <t>ENE - DIC</t>
  </si>
  <si>
    <t>JAN - DEC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</si>
  <si>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</si>
  <si>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</si>
  <si>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</si>
  <si>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</si>
  <si>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</si>
  <si>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Junio 2024 (r)</t>
  </si>
  <si>
    <t>Junio 2025</t>
  </si>
  <si>
    <t>Informe de Ventas al Detal en Puerto Rico - Junio 2025 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</si>
</sst>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27</xdr:col>
      <xdr:colOff>192447</xdr:colOff>
      <xdr:row>50</xdr:row>
      <xdr:rowOff>35877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09EFF-F858-F526-2DCA-228DC882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8100"/>
          <a:ext cx="16600847" cy="952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activeCell="J24" sqref="J24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8.85546875" style="8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ht="20.100000000000001" customHeight="1" x14ac:dyDescent="0.25">
      <c r="A2" s="134" t="s">
        <v>72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20.100000000000001" customHeight="1" thickBot="1" x14ac:dyDescent="0.3">
      <c r="A3" s="137" t="s">
        <v>85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33.6" customHeight="1" thickBot="1" x14ac:dyDescent="0.3">
      <c r="A4" s="80" t="s">
        <v>1</v>
      </c>
      <c r="B4" s="74" t="s">
        <v>83</v>
      </c>
      <c r="C4" s="74" t="s">
        <v>84</v>
      </c>
      <c r="D4" s="81" t="s">
        <v>2</v>
      </c>
      <c r="E4" s="78" t="s">
        <v>80</v>
      </c>
      <c r="F4" s="78" t="s">
        <v>81</v>
      </c>
      <c r="G4" s="82" t="s">
        <v>3</v>
      </c>
      <c r="H4" s="78" t="s">
        <v>70</v>
      </c>
      <c r="I4" s="78" t="s">
        <v>71</v>
      </c>
      <c r="J4" s="83" t="s">
        <v>3</v>
      </c>
    </row>
    <row r="5" spans="1:10" ht="18" customHeight="1" thickTop="1" x14ac:dyDescent="0.25">
      <c r="A5" s="30" t="s">
        <v>4</v>
      </c>
      <c r="B5" s="41">
        <v>365241767.41714686</v>
      </c>
      <c r="C5" s="41">
        <v>366920382.4583441</v>
      </c>
      <c r="D5" s="42">
        <f>(C5-B5)/B5</f>
        <v>4.5959011015300304E-3</v>
      </c>
      <c r="E5" s="44">
        <v>2127859504.6810117</v>
      </c>
      <c r="F5" s="45">
        <v>2121609900.5029874</v>
      </c>
      <c r="G5" s="43">
        <f>(F5-E5)/E5</f>
        <v>-2.9370379784360683E-3</v>
      </c>
      <c r="H5" s="44">
        <v>4303726062.9460268</v>
      </c>
      <c r="I5" s="45">
        <v>4263946417.8741579</v>
      </c>
      <c r="J5" s="43">
        <f>(I5-H5)/H5</f>
        <v>-9.2430708855662062E-3</v>
      </c>
    </row>
    <row r="6" spans="1:10" ht="18" customHeight="1" x14ac:dyDescent="0.25">
      <c r="A6" s="31" t="s">
        <v>27</v>
      </c>
      <c r="B6" s="46">
        <v>57950699.787403397</v>
      </c>
      <c r="C6" s="46">
        <v>61991817.886223398</v>
      </c>
      <c r="D6" s="47">
        <f t="shared" ref="D6:D22" si="0">(C6-B6)/B6</f>
        <v>6.9733723900576763E-2</v>
      </c>
      <c r="E6" s="49">
        <v>418402797.04580694</v>
      </c>
      <c r="F6" s="50">
        <v>406098538.13224542</v>
      </c>
      <c r="G6" s="48">
        <f t="shared" ref="G6:G22" si="1">(F6-E6)/E6</f>
        <v>-2.9407687999309543E-2</v>
      </c>
      <c r="H6" s="49">
        <v>814022715.32441044</v>
      </c>
      <c r="I6" s="50">
        <v>788041533.14530754</v>
      </c>
      <c r="J6" s="48">
        <f t="shared" ref="J6:J22" si="2">(I6-H6)/H6</f>
        <v>-3.191702355474034E-2</v>
      </c>
    </row>
    <row r="7" spans="1:10" ht="18" customHeight="1" x14ac:dyDescent="0.25">
      <c r="A7" s="31" t="s">
        <v>5</v>
      </c>
      <c r="B7" s="46">
        <v>66702048.692554779</v>
      </c>
      <c r="C7" s="46">
        <v>69670455.681569219</v>
      </c>
      <c r="D7" s="47">
        <f t="shared" si="0"/>
        <v>4.4502486013533349E-2</v>
      </c>
      <c r="E7" s="49">
        <v>400461280.17112499</v>
      </c>
      <c r="F7" s="50">
        <v>387889055.07681811</v>
      </c>
      <c r="G7" s="48">
        <f t="shared" si="1"/>
        <v>-3.1394358747828324E-2</v>
      </c>
      <c r="H7" s="49">
        <v>861119635.54243529</v>
      </c>
      <c r="I7" s="50">
        <v>823081052.32602036</v>
      </c>
      <c r="J7" s="48">
        <f t="shared" si="2"/>
        <v>-4.4173401286400488E-2</v>
      </c>
    </row>
    <row r="8" spans="1:10" ht="18" customHeight="1" x14ac:dyDescent="0.25">
      <c r="A8" s="31" t="s">
        <v>28</v>
      </c>
      <c r="B8" s="46">
        <v>32374507.392343003</v>
      </c>
      <c r="C8" s="46">
        <v>39592097.64141883</v>
      </c>
      <c r="D8" s="47">
        <f t="shared" si="0"/>
        <v>0.2229405427426791</v>
      </c>
      <c r="E8" s="49">
        <v>715795222.80255711</v>
      </c>
      <c r="F8" s="50">
        <v>585092560.81080878</v>
      </c>
      <c r="G8" s="48">
        <f t="shared" si="1"/>
        <v>-0.18259784059469894</v>
      </c>
      <c r="H8" s="49">
        <v>1746703002.0039151</v>
      </c>
      <c r="I8" s="50">
        <v>1364209958.5966461</v>
      </c>
      <c r="J8" s="48">
        <f t="shared" si="2"/>
        <v>-0.21898001146643228</v>
      </c>
    </row>
    <row r="9" spans="1:10" ht="18" customHeight="1" x14ac:dyDescent="0.25">
      <c r="A9" s="31" t="s">
        <v>29</v>
      </c>
      <c r="B9" s="46">
        <v>132825907.83758505</v>
      </c>
      <c r="C9" s="46">
        <v>131247773.03602484</v>
      </c>
      <c r="D9" s="47">
        <f t="shared" si="0"/>
        <v>-1.1881227294075017E-2</v>
      </c>
      <c r="E9" s="49">
        <v>658237013.63382173</v>
      </c>
      <c r="F9" s="50">
        <v>711713544.44439435</v>
      </c>
      <c r="G9" s="48">
        <f t="shared" si="1"/>
        <v>8.1242059779278383E-2</v>
      </c>
      <c r="H9" s="49">
        <v>1333187597.1583817</v>
      </c>
      <c r="I9" s="50">
        <v>1397962809.6872499</v>
      </c>
      <c r="J9" s="48">
        <f t="shared" si="2"/>
        <v>4.8586720028698967E-2</v>
      </c>
    </row>
    <row r="10" spans="1:10" ht="18" customHeight="1" x14ac:dyDescent="0.25">
      <c r="A10" s="31" t="s">
        <v>6</v>
      </c>
      <c r="B10" s="46">
        <v>125546095.95557635</v>
      </c>
      <c r="C10" s="46">
        <v>119794970.55528501</v>
      </c>
      <c r="D10" s="47">
        <f t="shared" si="0"/>
        <v>-4.5808874871954092E-2</v>
      </c>
      <c r="E10" s="49">
        <v>154750888.18979484</v>
      </c>
      <c r="F10" s="50">
        <v>149362891.66950351</v>
      </c>
      <c r="G10" s="48">
        <f t="shared" si="1"/>
        <v>-3.4817225176008028E-2</v>
      </c>
      <c r="H10" s="49">
        <v>185979779.41148844</v>
      </c>
      <c r="I10" s="50">
        <v>179717246.8999823</v>
      </c>
      <c r="J10" s="48">
        <f t="shared" si="2"/>
        <v>-3.3673190339956319E-2</v>
      </c>
    </row>
    <row r="11" spans="1:10" ht="18" customHeight="1" x14ac:dyDescent="0.25">
      <c r="A11" s="31" t="s">
        <v>7</v>
      </c>
      <c r="B11" s="46">
        <v>738224883.97777784</v>
      </c>
      <c r="C11" s="46">
        <v>754898114.38231969</v>
      </c>
      <c r="D11" s="47">
        <f t="shared" si="0"/>
        <v>2.2585570828636211E-2</v>
      </c>
      <c r="E11" s="49">
        <v>2910319440.8653903</v>
      </c>
      <c r="F11" s="50">
        <v>2963721498.7089281</v>
      </c>
      <c r="G11" s="48">
        <f t="shared" si="1"/>
        <v>1.8349208369943946E-2</v>
      </c>
      <c r="H11" s="49">
        <v>5566740865.2086611</v>
      </c>
      <c r="I11" s="50">
        <v>5686727584.8711996</v>
      </c>
      <c r="J11" s="48">
        <f t="shared" si="2"/>
        <v>2.1554213240360883E-2</v>
      </c>
    </row>
    <row r="12" spans="1:10" ht="18" customHeight="1" x14ac:dyDescent="0.25">
      <c r="A12" s="31" t="s">
        <v>8</v>
      </c>
      <c r="B12" s="46">
        <v>129299442.02536143</v>
      </c>
      <c r="C12" s="46">
        <v>135721347.69140643</v>
      </c>
      <c r="D12" s="47">
        <f t="shared" si="0"/>
        <v>4.9666924817706258E-2</v>
      </c>
      <c r="E12" s="49">
        <v>235717723.29755312</v>
      </c>
      <c r="F12" s="50">
        <v>255993390.73037255</v>
      </c>
      <c r="G12" s="48">
        <f t="shared" si="1"/>
        <v>8.6016728607313422E-2</v>
      </c>
      <c r="H12" s="49">
        <v>340247966.65570915</v>
      </c>
      <c r="I12" s="50">
        <v>380585684.37991416</v>
      </c>
      <c r="J12" s="48">
        <f t="shared" si="2"/>
        <v>0.11855388327719835</v>
      </c>
    </row>
    <row r="13" spans="1:10" ht="18" customHeight="1" x14ac:dyDescent="0.25">
      <c r="A13" s="31" t="s">
        <v>9</v>
      </c>
      <c r="B13" s="46">
        <v>454633925.04813159</v>
      </c>
      <c r="C13" s="46">
        <v>463666928.13982522</v>
      </c>
      <c r="D13" s="47">
        <f t="shared" si="0"/>
        <v>1.9868739647480829E-2</v>
      </c>
      <c r="E13" s="49">
        <v>1528982535.5686688</v>
      </c>
      <c r="F13" s="50">
        <v>1606642796.7443085</v>
      </c>
      <c r="G13" s="48">
        <f t="shared" si="1"/>
        <v>5.0792117875143511E-2</v>
      </c>
      <c r="H13" s="49">
        <v>2883489527.8125167</v>
      </c>
      <c r="I13" s="50">
        <v>2999479711.4187284</v>
      </c>
      <c r="J13" s="48">
        <f t="shared" si="2"/>
        <v>4.0225630260639286E-2</v>
      </c>
    </row>
    <row r="14" spans="1:10" ht="18" customHeight="1" x14ac:dyDescent="0.25">
      <c r="A14" s="31" t="s">
        <v>10</v>
      </c>
      <c r="B14" s="46">
        <v>48558169.845779508</v>
      </c>
      <c r="C14" s="46">
        <v>63158994.758652359</v>
      </c>
      <c r="D14" s="47">
        <f t="shared" si="0"/>
        <v>0.30068729853791842</v>
      </c>
      <c r="E14" s="49">
        <v>140560153.92197102</v>
      </c>
      <c r="F14" s="50">
        <v>158470667.91039228</v>
      </c>
      <c r="G14" s="48">
        <f t="shared" si="1"/>
        <v>0.12742241302868737</v>
      </c>
      <c r="H14" s="49">
        <v>258111997.06174254</v>
      </c>
      <c r="I14" s="50">
        <v>281782675.34583223</v>
      </c>
      <c r="J14" s="48">
        <f t="shared" si="2"/>
        <v>9.1707005306024034E-2</v>
      </c>
    </row>
    <row r="15" spans="1:10" ht="18" customHeight="1" x14ac:dyDescent="0.25">
      <c r="A15" s="31" t="s">
        <v>11</v>
      </c>
      <c r="B15" s="46">
        <v>391881553.83003271</v>
      </c>
      <c r="C15" s="46">
        <v>384552395.45010412</v>
      </c>
      <c r="D15" s="47">
        <f t="shared" si="0"/>
        <v>-1.8702483718096616E-2</v>
      </c>
      <c r="E15" s="49">
        <v>1323983764.2476816</v>
      </c>
      <c r="F15" s="50">
        <v>1245407285.0468209</v>
      </c>
      <c r="G15" s="48">
        <f t="shared" si="1"/>
        <v>-5.9348521728670688E-2</v>
      </c>
      <c r="H15" s="49">
        <v>2453750365.6621256</v>
      </c>
      <c r="I15" s="50">
        <v>2346151869.3358998</v>
      </c>
      <c r="J15" s="48">
        <f t="shared" si="2"/>
        <v>-4.3850628748532509E-2</v>
      </c>
    </row>
    <row r="16" spans="1:10" ht="18" customHeight="1" x14ac:dyDescent="0.25">
      <c r="A16" s="31" t="s">
        <v>12</v>
      </c>
      <c r="B16" s="46">
        <v>146331479.74524057</v>
      </c>
      <c r="C16" s="46">
        <v>155278789.58042026</v>
      </c>
      <c r="D16" s="47">
        <f t="shared" si="0"/>
        <v>6.114412189883358E-2</v>
      </c>
      <c r="E16" s="49">
        <v>716763711.86319196</v>
      </c>
      <c r="F16" s="50">
        <v>733581299.90973878</v>
      </c>
      <c r="G16" s="48">
        <f t="shared" si="1"/>
        <v>2.3463224725524017E-2</v>
      </c>
      <c r="H16" s="49">
        <v>1381559943.5698814</v>
      </c>
      <c r="I16" s="50">
        <v>1414360870.808778</v>
      </c>
      <c r="J16" s="48">
        <f t="shared" si="2"/>
        <v>2.3741950098915478E-2</v>
      </c>
    </row>
    <row r="17" spans="1:12" ht="18" customHeight="1" x14ac:dyDescent="0.25">
      <c r="A17" s="31" t="s">
        <v>13</v>
      </c>
      <c r="B17" s="46">
        <v>120699709.18711267</v>
      </c>
      <c r="C17" s="46">
        <v>119570285.079061</v>
      </c>
      <c r="D17" s="47">
        <f t="shared" si="0"/>
        <v>-9.3573059592115676E-3</v>
      </c>
      <c r="E17" s="49">
        <v>402547375.84133017</v>
      </c>
      <c r="F17" s="50">
        <v>409669765.028332</v>
      </c>
      <c r="G17" s="48">
        <f t="shared" si="1"/>
        <v>1.7693294291425753E-2</v>
      </c>
      <c r="H17" s="49">
        <v>815011817.11160576</v>
      </c>
      <c r="I17" s="50">
        <v>768723814.33328652</v>
      </c>
      <c r="J17" s="48">
        <f t="shared" si="2"/>
        <v>-5.6794271943643081E-2</v>
      </c>
    </row>
    <row r="18" spans="1:12" ht="18" customHeight="1" x14ac:dyDescent="0.25">
      <c r="A18" s="31" t="s">
        <v>14</v>
      </c>
      <c r="B18" s="46">
        <v>21500560.823583849</v>
      </c>
      <c r="C18" s="46">
        <v>25155883.492171772</v>
      </c>
      <c r="D18" s="47">
        <f t="shared" si="0"/>
        <v>0.17001057314646506</v>
      </c>
      <c r="E18" s="49">
        <v>84603167.344596773</v>
      </c>
      <c r="F18" s="50">
        <v>89380037.286046833</v>
      </c>
      <c r="G18" s="48">
        <f t="shared" si="1"/>
        <v>5.6462069818183191E-2</v>
      </c>
      <c r="H18" s="49">
        <v>177373770.26208058</v>
      </c>
      <c r="I18" s="50">
        <v>177085109.9616375</v>
      </c>
      <c r="J18" s="48">
        <f t="shared" si="2"/>
        <v>-1.6274125538210628E-3</v>
      </c>
    </row>
    <row r="19" spans="1:12" ht="18" customHeight="1" x14ac:dyDescent="0.25">
      <c r="A19" s="31" t="s">
        <v>15</v>
      </c>
      <c r="B19" s="46">
        <v>14493264.669237562</v>
      </c>
      <c r="C19" s="46">
        <v>17069272.727934461</v>
      </c>
      <c r="D19" s="47">
        <f t="shared" si="0"/>
        <v>0.17773828861102375</v>
      </c>
      <c r="E19" s="49">
        <v>112012253.7785604</v>
      </c>
      <c r="F19" s="50">
        <v>116419409.78832987</v>
      </c>
      <c r="G19" s="48">
        <f t="shared" si="1"/>
        <v>3.9345302510224264E-2</v>
      </c>
      <c r="H19" s="49">
        <v>245331355.59094787</v>
      </c>
      <c r="I19" s="50">
        <v>237816316.64417598</v>
      </c>
      <c r="J19" s="48">
        <f t="shared" si="2"/>
        <v>-3.0632199168629942E-2</v>
      </c>
    </row>
    <row r="20" spans="1:12" ht="18" customHeight="1" x14ac:dyDescent="0.25">
      <c r="A20" s="31" t="s">
        <v>16</v>
      </c>
      <c r="B20" s="46">
        <v>792982993.32392371</v>
      </c>
      <c r="C20" s="46">
        <v>702070076.39531064</v>
      </c>
      <c r="D20" s="47">
        <f t="shared" si="0"/>
        <v>-0.11464674235639789</v>
      </c>
      <c r="E20" s="49">
        <v>6385106669.5766582</v>
      </c>
      <c r="F20" s="50">
        <v>6836103533.1954641</v>
      </c>
      <c r="G20" s="48">
        <f t="shared" si="1"/>
        <v>7.0632627919543847E-2</v>
      </c>
      <c r="H20" s="49">
        <v>13756149902.221865</v>
      </c>
      <c r="I20" s="50">
        <v>14555743863.689558</v>
      </c>
      <c r="J20" s="48">
        <f t="shared" si="2"/>
        <v>5.8126290215734316E-2</v>
      </c>
    </row>
    <row r="21" spans="1:12" ht="18" customHeight="1" x14ac:dyDescent="0.25">
      <c r="A21" s="31" t="s">
        <v>17</v>
      </c>
      <c r="B21" s="46">
        <v>165935854.05091479</v>
      </c>
      <c r="C21" s="46">
        <v>148547639.50295392</v>
      </c>
      <c r="D21" s="47">
        <f t="shared" si="0"/>
        <v>-0.10478877303168957</v>
      </c>
      <c r="E21" s="49">
        <v>574763089.452075</v>
      </c>
      <c r="F21" s="50">
        <v>561825913.0484246</v>
      </c>
      <c r="G21" s="48">
        <f t="shared" si="1"/>
        <v>-2.2508711225669498E-2</v>
      </c>
      <c r="H21" s="49">
        <v>1043189046.3872083</v>
      </c>
      <c r="I21" s="50">
        <v>1049214142.0880274</v>
      </c>
      <c r="J21" s="48">
        <f t="shared" si="2"/>
        <v>5.7756508484106874E-3</v>
      </c>
    </row>
    <row r="22" spans="1:12" ht="18" customHeight="1" thickBot="1" x14ac:dyDescent="0.3">
      <c r="A22" s="30" t="s">
        <v>18</v>
      </c>
      <c r="B22" s="51">
        <v>331635392.87360156</v>
      </c>
      <c r="C22" s="52">
        <v>358509160.49081743</v>
      </c>
      <c r="D22" s="53">
        <f t="shared" si="0"/>
        <v>8.1034075960217111E-2</v>
      </c>
      <c r="E22" s="55">
        <v>1522699220.9143229</v>
      </c>
      <c r="F22" s="56">
        <v>1616138384.8631558</v>
      </c>
      <c r="G22" s="54">
        <f t="shared" si="1"/>
        <v>6.1364163496929046E-2</v>
      </c>
      <c r="H22" s="55">
        <v>2926485017.6511073</v>
      </c>
      <c r="I22" s="56">
        <v>3083758157.9270849</v>
      </c>
      <c r="J22" s="54">
        <f t="shared" si="2"/>
        <v>5.3741310591847891E-2</v>
      </c>
    </row>
    <row r="23" spans="1:12" ht="16.5" thickTop="1" thickBot="1" x14ac:dyDescent="0.3">
      <c r="A23" s="68" t="s">
        <v>19</v>
      </c>
      <c r="B23" s="69">
        <f>SUM(B5:B22)</f>
        <v>4136818256.4833074</v>
      </c>
      <c r="C23" s="69">
        <f>SUM(C5:C22)</f>
        <v>4117416384.9498434</v>
      </c>
      <c r="D23" s="70">
        <f>(C23-B23)/B23</f>
        <v>-4.6900468743235066E-3</v>
      </c>
      <c r="E23" s="71">
        <f>SUM(E5:E22)</f>
        <v>20413565813.196117</v>
      </c>
      <c r="F23" s="71">
        <f>SUM(F5:F22)</f>
        <v>20955120472.897072</v>
      </c>
      <c r="G23" s="72">
        <f>(F23-E23)/E23</f>
        <v>2.6529155398753147E-2</v>
      </c>
      <c r="H23" s="71">
        <f>SUM(H5:H22)</f>
        <v>41092180367.5821</v>
      </c>
      <c r="I23" s="71">
        <f>SUM(I5:I22)</f>
        <v>41798388819.333481</v>
      </c>
      <c r="J23" s="72">
        <f>(I23-H23)/H23</f>
        <v>1.7185957168350054E-2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83</v>
      </c>
      <c r="C25" s="74" t="s">
        <v>84</v>
      </c>
      <c r="D25" s="75" t="s">
        <v>2</v>
      </c>
      <c r="E25" s="76" t="s">
        <v>80</v>
      </c>
      <c r="F25" s="76" t="s">
        <v>81</v>
      </c>
      <c r="G25" s="77" t="s">
        <v>3</v>
      </c>
      <c r="H25" s="78" t="s">
        <v>70</v>
      </c>
      <c r="I25" s="78" t="s">
        <v>71</v>
      </c>
      <c r="J25" s="79" t="s">
        <v>3</v>
      </c>
    </row>
    <row r="26" spans="1:12" ht="18" customHeight="1" thickTop="1" x14ac:dyDescent="0.25">
      <c r="A26" s="32" t="s">
        <v>20</v>
      </c>
      <c r="B26" s="57">
        <v>928861534.11817777</v>
      </c>
      <c r="C26" s="57">
        <v>979263389.70715165</v>
      </c>
      <c r="D26" s="58">
        <f>(C26-B26)/B26</f>
        <v>5.4261968805526313E-2</v>
      </c>
      <c r="E26" s="60">
        <v>1364480008.1240997</v>
      </c>
      <c r="F26" s="60">
        <v>1436869882.2821643</v>
      </c>
      <c r="G26" s="59">
        <f>(F26-E26)/E26</f>
        <v>5.3053085224448911E-2</v>
      </c>
      <c r="H26" s="60">
        <v>1935126726.2046475</v>
      </c>
      <c r="I26" s="60">
        <v>1967335090.9182084</v>
      </c>
      <c r="J26" s="59">
        <f>(I26-H26)/H26</f>
        <v>1.6644059677027402E-2</v>
      </c>
      <c r="L26" s="13"/>
    </row>
    <row r="27" spans="1:12" ht="18" customHeight="1" x14ac:dyDescent="0.25">
      <c r="A27" s="33" t="s">
        <v>21</v>
      </c>
      <c r="B27" s="61">
        <v>1058267196.7246054</v>
      </c>
      <c r="C27" s="61">
        <v>928693552.70997024</v>
      </c>
      <c r="D27" s="62">
        <f>(C27-B27)/B27</f>
        <v>-0.1224394410179893</v>
      </c>
      <c r="E27" s="49">
        <v>5709277797.1980734</v>
      </c>
      <c r="F27" s="49">
        <v>5634295472.523468</v>
      </c>
      <c r="G27" s="63">
        <f t="shared" ref="G27:G29" si="3">(F27-E27)/E27</f>
        <v>-1.3133416753937642E-2</v>
      </c>
      <c r="H27" s="49">
        <v>11234329487.035822</v>
      </c>
      <c r="I27" s="49">
        <v>10915742679.721466</v>
      </c>
      <c r="J27" s="63">
        <f t="shared" ref="J27:J29" si="4">(I27-H27)/H27</f>
        <v>-2.8358328610710436E-2</v>
      </c>
      <c r="L27" s="13"/>
    </row>
    <row r="28" spans="1:12" ht="18" customHeight="1" x14ac:dyDescent="0.25">
      <c r="A28" s="33" t="s">
        <v>22</v>
      </c>
      <c r="B28" s="61">
        <v>321442795.24122453</v>
      </c>
      <c r="C28" s="61">
        <v>314248360.50192016</v>
      </c>
      <c r="D28" s="62">
        <f t="shared" ref="D27:D29" si="5">(C28-B28)/B28</f>
        <v>-2.2381695423925586E-2</v>
      </c>
      <c r="E28" s="49">
        <v>2470862110.8540449</v>
      </c>
      <c r="F28" s="49">
        <v>2644168664.8793731</v>
      </c>
      <c r="G28" s="63">
        <f t="shared" si="3"/>
        <v>7.0140115575055437E-2</v>
      </c>
      <c r="H28" s="49">
        <v>5708357231.0943432</v>
      </c>
      <c r="I28" s="49">
        <v>6224122147.7284126</v>
      </c>
      <c r="J28" s="63">
        <f t="shared" si="4"/>
        <v>9.0352599838113612E-2</v>
      </c>
      <c r="L28" s="13"/>
    </row>
    <row r="29" spans="1:12" ht="18" customHeight="1" thickBot="1" x14ac:dyDescent="0.3">
      <c r="A29" s="34" t="s">
        <v>23</v>
      </c>
      <c r="B29" s="64">
        <v>1828246730.3992996</v>
      </c>
      <c r="C29" s="64">
        <v>1895211082.0308001</v>
      </c>
      <c r="D29" s="65">
        <f t="shared" si="5"/>
        <v>3.6627633742232962E-2</v>
      </c>
      <c r="E29" s="67">
        <v>10868945897.019899</v>
      </c>
      <c r="F29" s="67">
        <v>11239786453.212067</v>
      </c>
      <c r="G29" s="66">
        <f t="shared" si="3"/>
        <v>3.4119275199800764E-2</v>
      </c>
      <c r="H29" s="67">
        <v>22214366923.247299</v>
      </c>
      <c r="I29" s="67">
        <v>22691188900.965401</v>
      </c>
      <c r="J29" s="66">
        <f t="shared" si="4"/>
        <v>2.1464576477266524E-2</v>
      </c>
    </row>
    <row r="30" spans="1:12" ht="16.5" thickTop="1" thickBot="1" x14ac:dyDescent="0.3">
      <c r="A30" s="84" t="s">
        <v>19</v>
      </c>
      <c r="B30" s="85">
        <f>SUM(B26:B29)</f>
        <v>4136818256.4833074</v>
      </c>
      <c r="C30" s="85">
        <f>SUM(C26:C29)</f>
        <v>4117416384.9498425</v>
      </c>
      <c r="D30" s="86">
        <f>(C30-B30)/B30</f>
        <v>-4.6900468743237373E-3</v>
      </c>
      <c r="E30" s="87">
        <f>SUM(E26:E29)</f>
        <v>20413565813.196117</v>
      </c>
      <c r="F30" s="87">
        <f>SUM(F26:F29)</f>
        <v>20955120472.897072</v>
      </c>
      <c r="G30" s="88">
        <f t="shared" ref="G30" si="6">(F30-E30)/E30</f>
        <v>2.6529155398753147E-2</v>
      </c>
      <c r="H30" s="87">
        <f>SUM(H26:H29)</f>
        <v>41092180367.582108</v>
      </c>
      <c r="I30" s="87">
        <f>SUM(I26:I29)</f>
        <v>41798388819.333488</v>
      </c>
      <c r="J30" s="88">
        <f t="shared" ref="J30" si="7">(I30-H30)/H30</f>
        <v>1.7185957168350051E-2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73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82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26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0CC8-47B9-4AA7-97F7-E75FD9ABD52D}">
  <dimension ref="A1:S59"/>
  <sheetViews>
    <sheetView zoomScale="75" zoomScaleNormal="75" workbookViewId="0">
      <selection activeCell="A2" sqref="A2:S2"/>
    </sheetView>
  </sheetViews>
  <sheetFormatPr defaultColWidth="9.140625" defaultRowHeight="15" x14ac:dyDescent="0.25"/>
  <cols>
    <col min="1" max="19" width="16.28515625" style="8" customWidth="1"/>
    <col min="20" max="16384" width="9.140625" style="8"/>
  </cols>
  <sheetData>
    <row r="1" spans="1:19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s="91" customFormat="1" x14ac:dyDescent="0.2">
      <c r="A2" s="140" t="s">
        <v>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91" customFormat="1" ht="14.25" x14ac:dyDescent="0.2">
      <c r="A3" s="141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s="91" customFormat="1" x14ac:dyDescent="0.25">
      <c r="A4" s="90" t="s">
        <v>32</v>
      </c>
      <c r="B4" s="90"/>
      <c r="S4" s="8"/>
    </row>
    <row r="5" spans="1:19" s="91" customFormat="1" ht="18.600000000000001" customHeight="1" x14ac:dyDescent="0.2">
      <c r="A5" s="92" t="s">
        <v>33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4" t="s">
        <v>34</v>
      </c>
    </row>
    <row r="6" spans="1:19" s="91" customFormat="1" ht="18.600000000000001" customHeight="1" x14ac:dyDescent="0.2">
      <c r="A6" s="95" t="s">
        <v>35</v>
      </c>
      <c r="B6" s="96" t="s">
        <v>36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3295074412.7776098</v>
      </c>
      <c r="R6" s="98">
        <v>3475469322.9255543</v>
      </c>
      <c r="S6" s="99" t="s">
        <v>37</v>
      </c>
    </row>
    <row r="7" spans="1:19" s="91" customFormat="1" ht="18.600000000000001" customHeight="1" x14ac:dyDescent="0.2">
      <c r="A7" s="95" t="s">
        <v>38</v>
      </c>
      <c r="B7" s="96" t="s">
        <v>36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3441499888.2352571</v>
      </c>
      <c r="R7" s="100">
        <v>3446424346.6744823</v>
      </c>
      <c r="S7" s="99" t="s">
        <v>39</v>
      </c>
    </row>
    <row r="8" spans="1:19" s="91" customFormat="1" ht="18.600000000000001" customHeight="1" x14ac:dyDescent="0.2">
      <c r="A8" s="95" t="s">
        <v>40</v>
      </c>
      <c r="B8" s="96" t="s">
        <v>36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3127301327.6254277</v>
      </c>
      <c r="R8" s="101">
        <v>3186021782.1931686</v>
      </c>
      <c r="S8" s="99" t="s">
        <v>41</v>
      </c>
    </row>
    <row r="9" spans="1:19" s="91" customFormat="1" ht="18.600000000000001" customHeight="1" x14ac:dyDescent="0.2">
      <c r="A9" s="95" t="s">
        <v>42</v>
      </c>
      <c r="B9" s="96" t="s">
        <v>36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3439996791.3376746</v>
      </c>
      <c r="R9" s="97">
        <v>3496866348.6846614</v>
      </c>
      <c r="S9" s="99" t="s">
        <v>43</v>
      </c>
    </row>
    <row r="10" spans="1:19" s="91" customFormat="1" ht="18.600000000000001" customHeight="1" x14ac:dyDescent="0.2">
      <c r="A10" s="95" t="s">
        <v>44</v>
      </c>
      <c r="B10" s="96" t="s">
        <v>36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3457540921.1582727</v>
      </c>
      <c r="R10" s="97">
        <v>3349636634.3035302</v>
      </c>
      <c r="S10" s="99" t="s">
        <v>45</v>
      </c>
    </row>
    <row r="11" spans="1:19" s="91" customFormat="1" ht="18.600000000000001" customHeight="1" x14ac:dyDescent="0.2">
      <c r="A11" s="95" t="s">
        <v>46</v>
      </c>
      <c r="B11" s="96" t="s">
        <v>36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3917201213.2517524</v>
      </c>
      <c r="R11" s="100">
        <v>3888849911.6550198</v>
      </c>
      <c r="S11" s="99" t="s">
        <v>47</v>
      </c>
    </row>
    <row r="12" spans="1:19" s="91" customFormat="1" ht="18.600000000000001" customHeight="1" x14ac:dyDescent="0.2">
      <c r="A12" s="95" t="s">
        <v>48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2855897130.2127948</v>
      </c>
      <c r="Q12" s="100">
        <v>3066719601.1995788</v>
      </c>
      <c r="R12" s="100">
        <v>3257567986.8402858</v>
      </c>
      <c r="S12" s="99" t="s">
        <v>49</v>
      </c>
    </row>
    <row r="13" spans="1:19" s="91" customFormat="1" ht="18.600000000000001" customHeight="1" x14ac:dyDescent="0.2">
      <c r="A13" s="95" t="s">
        <v>50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2792293067.1198449</v>
      </c>
      <c r="Q13" s="100">
        <v>3071593263.157793</v>
      </c>
      <c r="R13" s="100">
        <v>3165105638.15239</v>
      </c>
      <c r="S13" s="99" t="s">
        <v>51</v>
      </c>
    </row>
    <row r="14" spans="1:19" s="91" customFormat="1" ht="18.600000000000001" customHeight="1" x14ac:dyDescent="0.2">
      <c r="A14" s="95" t="s">
        <v>52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3348889459.7036519</v>
      </c>
      <c r="Q14" s="100">
        <v>3415054125.2158189</v>
      </c>
      <c r="R14" s="100">
        <v>3706501559.420496</v>
      </c>
      <c r="S14" s="99" t="s">
        <v>53</v>
      </c>
    </row>
    <row r="15" spans="1:19" s="91" customFormat="1" ht="18.600000000000001" customHeight="1" x14ac:dyDescent="0.2">
      <c r="A15" s="95" t="s">
        <v>54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2918445949.2075448</v>
      </c>
      <c r="Q15" s="100">
        <v>3432079558.0100999</v>
      </c>
      <c r="R15" s="100">
        <v>3382119258.7962132</v>
      </c>
      <c r="S15" s="99" t="s">
        <v>55</v>
      </c>
    </row>
    <row r="16" spans="1:19" s="91" customFormat="1" ht="18.600000000000001" customHeight="1" x14ac:dyDescent="0.2">
      <c r="A16" s="95" t="s">
        <v>56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3259035966.4160662</v>
      </c>
      <c r="Q16" s="100">
        <v>3291301009.1295195</v>
      </c>
      <c r="R16" s="100">
        <v>3326409644.7378397</v>
      </c>
      <c r="S16" s="99" t="s">
        <v>57</v>
      </c>
    </row>
    <row r="17" spans="1:19" s="91" customFormat="1" ht="18.600000000000001" customHeight="1" x14ac:dyDescent="0.2">
      <c r="A17" s="95" t="s">
        <v>58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3432153608.7438111</v>
      </c>
      <c r="Q17" s="103">
        <v>4136818256.4833074</v>
      </c>
      <c r="R17" s="103">
        <v>4117416384.9498434</v>
      </c>
      <c r="S17" s="104" t="s">
        <v>59</v>
      </c>
    </row>
    <row r="18" spans="1:19" s="91" customFormat="1" ht="18.600000000000001" customHeight="1" x14ac:dyDescent="0.2">
      <c r="A18" s="105" t="s">
        <v>60</v>
      </c>
      <c r="B18" s="106" t="s">
        <v>61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38222899686</v>
      </c>
      <c r="Q18" s="108">
        <v>41091183029</v>
      </c>
      <c r="R18" s="97">
        <v>41778294405</v>
      </c>
      <c r="S18" s="109" t="s">
        <v>60</v>
      </c>
    </row>
    <row r="19" spans="1:19" s="91" customFormat="1" ht="18.600000000000001" customHeight="1" x14ac:dyDescent="0.2">
      <c r="A19" s="95" t="s">
        <v>62</v>
      </c>
      <c r="B19" s="110" t="s">
        <v>61</v>
      </c>
      <c r="C19" s="110" t="s">
        <v>61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1261546718</v>
      </c>
      <c r="Q19" s="97">
        <v>2868283343</v>
      </c>
      <c r="R19" s="97">
        <v>687111376</v>
      </c>
      <c r="S19" s="127" t="s">
        <v>63</v>
      </c>
    </row>
    <row r="20" spans="1:19" s="91" customFormat="1" ht="18.600000000000001" customHeight="1" x14ac:dyDescent="0.2">
      <c r="A20" s="111" t="s">
        <v>64</v>
      </c>
      <c r="B20" s="112" t="s">
        <v>61</v>
      </c>
      <c r="C20" s="112" t="s">
        <v>61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3.4131508094203378</v>
      </c>
      <c r="Q20" s="112">
        <v>7.5040966712700063</v>
      </c>
      <c r="R20" s="112">
        <v>1.6721625549575267</v>
      </c>
      <c r="S20" s="128" t="s">
        <v>65</v>
      </c>
    </row>
    <row r="21" spans="1:19" s="91" customFormat="1" ht="18.600000000000001" customHeight="1" x14ac:dyDescent="0.2">
      <c r="A21" s="105" t="s">
        <v>74</v>
      </c>
      <c r="B21" s="106" t="s">
        <v>61</v>
      </c>
      <c r="C21" s="98">
        <v>25739682754</v>
      </c>
      <c r="D21" s="98">
        <v>26174083601</v>
      </c>
      <c r="E21" s="98">
        <v>26940077375</v>
      </c>
      <c r="F21" s="98">
        <v>27166881706</v>
      </c>
      <c r="G21" s="98">
        <v>28930534820</v>
      </c>
      <c r="H21" s="98">
        <v>28725160809</v>
      </c>
      <c r="I21" s="98">
        <v>28035052125</v>
      </c>
      <c r="J21" s="98">
        <v>29549058676</v>
      </c>
      <c r="K21" s="98">
        <v>31628723208</v>
      </c>
      <c r="L21" s="98">
        <v>31822862776</v>
      </c>
      <c r="M21" s="98">
        <v>28936479299</v>
      </c>
      <c r="N21" s="98">
        <v>34692957558</v>
      </c>
      <c r="O21" s="98">
        <v>36961352968</v>
      </c>
      <c r="P21" s="98">
        <v>38222899686</v>
      </c>
      <c r="Q21" s="98">
        <v>41092180368</v>
      </c>
      <c r="R21" s="98">
        <v>41798388819</v>
      </c>
      <c r="S21" s="114" t="s">
        <v>75</v>
      </c>
    </row>
    <row r="22" spans="1:19" s="91" customFormat="1" ht="18.600000000000001" customHeight="1" x14ac:dyDescent="0.2">
      <c r="A22" s="95" t="s">
        <v>62</v>
      </c>
      <c r="B22" s="110" t="s">
        <v>61</v>
      </c>
      <c r="C22" s="110" t="s">
        <v>61</v>
      </c>
      <c r="D22" s="98">
        <v>434400847</v>
      </c>
      <c r="E22" s="98">
        <v>765993774</v>
      </c>
      <c r="F22" s="98">
        <v>226804331</v>
      </c>
      <c r="G22" s="98">
        <v>1763653114</v>
      </c>
      <c r="H22" s="98">
        <v>-205374011</v>
      </c>
      <c r="I22" s="98">
        <v>-690108684</v>
      </c>
      <c r="J22" s="98">
        <v>1514006551</v>
      </c>
      <c r="K22" s="98">
        <v>2079664532</v>
      </c>
      <c r="L22" s="98">
        <v>194139568</v>
      </c>
      <c r="M22" s="98">
        <v>-2886383477</v>
      </c>
      <c r="N22" s="98">
        <v>5756478259</v>
      </c>
      <c r="O22" s="98">
        <v>2268395410</v>
      </c>
      <c r="P22" s="98">
        <v>1261546718</v>
      </c>
      <c r="Q22" s="98">
        <v>2869280682</v>
      </c>
      <c r="R22" s="98">
        <v>706208451</v>
      </c>
      <c r="S22" s="115" t="s">
        <v>63</v>
      </c>
    </row>
    <row r="23" spans="1:19" s="91" customFormat="1" ht="18.600000000000001" customHeight="1" x14ac:dyDescent="0.2">
      <c r="A23" s="111" t="s">
        <v>64</v>
      </c>
      <c r="B23" s="112" t="s">
        <v>61</v>
      </c>
      <c r="C23" s="112" t="s">
        <v>61</v>
      </c>
      <c r="D23" s="116">
        <v>1.6876697788067849</v>
      </c>
      <c r="E23" s="116">
        <v>2.9265352158145266</v>
      </c>
      <c r="F23" s="116">
        <v>0.84188448252368842</v>
      </c>
      <c r="G23" s="116">
        <v>6.4919232655637638</v>
      </c>
      <c r="H23" s="116">
        <v>-0.70988667260317173</v>
      </c>
      <c r="I23" s="116">
        <v>-2.4024536836840933</v>
      </c>
      <c r="J23" s="116">
        <v>5.4004056930213391</v>
      </c>
      <c r="K23" s="116">
        <v>7.0380060319455167</v>
      </c>
      <c r="L23" s="116">
        <v>0.6138077933885594</v>
      </c>
      <c r="M23" s="116">
        <v>-9.0701565642197259</v>
      </c>
      <c r="N23" s="116">
        <v>19.893499134840965</v>
      </c>
      <c r="O23" s="116">
        <v>6.5384895658079198</v>
      </c>
      <c r="P23" s="116">
        <v>3.4131508094203378</v>
      </c>
      <c r="Q23" s="116">
        <v>7.5067059421735571</v>
      </c>
      <c r="R23" s="116">
        <v>1.7185957149890023</v>
      </c>
      <c r="S23" s="117" t="s">
        <v>65</v>
      </c>
    </row>
    <row r="24" spans="1:19" s="91" customFormat="1" ht="18.600000000000001" customHeight="1" x14ac:dyDescent="0.2">
      <c r="A24" s="105" t="s">
        <v>76</v>
      </c>
      <c r="B24" s="98">
        <v>12574288572.681341</v>
      </c>
      <c r="C24" s="98">
        <v>12456314470.893867</v>
      </c>
      <c r="D24" s="98">
        <v>12824438341.752205</v>
      </c>
      <c r="E24" s="98">
        <v>13262557829.603926</v>
      </c>
      <c r="F24" s="98">
        <v>13262894776.286907</v>
      </c>
      <c r="G24" s="98">
        <v>14129557890.19652</v>
      </c>
      <c r="H24" s="98">
        <v>14042579903.705452</v>
      </c>
      <c r="I24" s="98">
        <v>13697629035.77976</v>
      </c>
      <c r="J24" s="98">
        <v>14518192738</v>
      </c>
      <c r="K24" s="98">
        <v>16688815725.957701</v>
      </c>
      <c r="L24" s="98">
        <v>15046758068.055252</v>
      </c>
      <c r="M24" s="98">
        <v>13362446823.798191</v>
      </c>
      <c r="N24" s="98">
        <v>17849804901.471375</v>
      </c>
      <c r="O24" s="98">
        <v>18033590322.242039</v>
      </c>
      <c r="P24" s="98">
        <v>18606715181.403713</v>
      </c>
      <c r="Q24" s="97">
        <v>20413565813.196117</v>
      </c>
      <c r="R24" s="97">
        <v>20955120472.897068</v>
      </c>
      <c r="S24" s="114" t="s">
        <v>77</v>
      </c>
    </row>
    <row r="25" spans="1:19" s="91" customFormat="1" ht="18.600000000000001" customHeight="1" x14ac:dyDescent="0.2">
      <c r="A25" s="95" t="s">
        <v>62</v>
      </c>
      <c r="B25" s="110" t="s">
        <v>61</v>
      </c>
      <c r="C25" s="98">
        <v>-117974101.78747368</v>
      </c>
      <c r="D25" s="98">
        <v>368123870.8583374</v>
      </c>
      <c r="E25" s="98">
        <v>438119487.85172081</v>
      </c>
      <c r="F25" s="98">
        <v>336946.68298149109</v>
      </c>
      <c r="G25" s="98">
        <v>866663113.90961266</v>
      </c>
      <c r="H25" s="98">
        <v>-86977986.491067886</v>
      </c>
      <c r="I25" s="98">
        <v>-344950867.9256916</v>
      </c>
      <c r="J25" s="98">
        <v>820563702.22023964</v>
      </c>
      <c r="K25" s="98">
        <v>2170622987.9577007</v>
      </c>
      <c r="L25" s="98">
        <v>-1642057657.9024487</v>
      </c>
      <c r="M25" s="98">
        <v>-1684311244.257061</v>
      </c>
      <c r="N25" s="98">
        <v>4487358077.6731834</v>
      </c>
      <c r="O25" s="98">
        <v>183785420.77066422</v>
      </c>
      <c r="P25" s="98">
        <v>573124859.1616745</v>
      </c>
      <c r="Q25" s="97">
        <v>1806850631.7924042</v>
      </c>
      <c r="R25" s="97">
        <v>541554659.70095062</v>
      </c>
      <c r="S25" s="115" t="s">
        <v>63</v>
      </c>
    </row>
    <row r="26" spans="1:19" s="91" customFormat="1" ht="18.600000000000001" customHeight="1" x14ac:dyDescent="0.2">
      <c r="A26" s="111" t="s">
        <v>64</v>
      </c>
      <c r="B26" s="112" t="s">
        <v>61</v>
      </c>
      <c r="C26" s="116">
        <v>-0.9382169106869549</v>
      </c>
      <c r="D26" s="116">
        <v>2.9553193419973183</v>
      </c>
      <c r="E26" s="116">
        <v>3.4162859703987665</v>
      </c>
      <c r="F26" s="116">
        <v>2.540585966225745E-3</v>
      </c>
      <c r="G26" s="116">
        <v>6.5344943809638245</v>
      </c>
      <c r="H26" s="116">
        <v>-0.61557472050428153</v>
      </c>
      <c r="I26" s="116">
        <v>-2.4564636291274979</v>
      </c>
      <c r="J26" s="116">
        <v>5.9905528181324978</v>
      </c>
      <c r="K26" s="116">
        <v>14.951055046102949</v>
      </c>
      <c r="L26" s="116">
        <v>-9.8392701127881725</v>
      </c>
      <c r="M26" s="116">
        <v>-11.193848114251983</v>
      </c>
      <c r="N26" s="116">
        <v>33.58185919723406</v>
      </c>
      <c r="O26" s="116">
        <v>1.0296214540446582</v>
      </c>
      <c r="P26" s="116">
        <v>3.1780962577085998</v>
      </c>
      <c r="Q26" s="118">
        <v>9.7107448261380505</v>
      </c>
      <c r="R26" s="118">
        <v>2.6529155398752962</v>
      </c>
      <c r="S26" s="117" t="s">
        <v>65</v>
      </c>
    </row>
    <row r="27" spans="1:19" s="91" customFormat="1" x14ac:dyDescent="0.25">
      <c r="A27" s="129" t="s">
        <v>78</v>
      </c>
      <c r="B27" s="129"/>
      <c r="L27" s="130" t="s">
        <v>79</v>
      </c>
      <c r="S27" s="8"/>
    </row>
    <row r="28" spans="1:19" s="91" customFormat="1" x14ac:dyDescent="0.25">
      <c r="A28" s="129" t="s">
        <v>66</v>
      </c>
      <c r="B28" s="90"/>
      <c r="L28" s="130" t="s">
        <v>67</v>
      </c>
      <c r="S28" s="8"/>
    </row>
    <row r="29" spans="1:19" s="91" customFormat="1" ht="14.25" x14ac:dyDescent="0.2">
      <c r="A29" s="142" t="s">
        <v>68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s="91" customFormat="1" x14ac:dyDescent="0.25">
      <c r="A30" s="90" t="s">
        <v>32</v>
      </c>
      <c r="B30" s="90"/>
      <c r="S30" s="8"/>
    </row>
    <row r="31" spans="1:19" s="91" customFormat="1" ht="18.600000000000001" customHeight="1" x14ac:dyDescent="0.2">
      <c r="A31" s="92" t="s">
        <v>33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94" t="s">
        <v>34</v>
      </c>
    </row>
    <row r="32" spans="1:19" s="91" customFormat="1" ht="18.600000000000001" customHeight="1" x14ac:dyDescent="0.2">
      <c r="A32" s="95" t="s">
        <v>35</v>
      </c>
      <c r="B32" s="120" t="s">
        <v>61</v>
      </c>
      <c r="C32" s="120" t="s">
        <v>61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-1.0828177044739473</v>
      </c>
      <c r="R32" s="121">
        <v>5.4746839539772063</v>
      </c>
      <c r="S32" s="99" t="s">
        <v>37</v>
      </c>
    </row>
    <row r="33" spans="1:19" s="91" customFormat="1" ht="18.600000000000001" customHeight="1" x14ac:dyDescent="0.2">
      <c r="A33" s="95" t="s">
        <v>38</v>
      </c>
      <c r="B33" s="120" t="s">
        <v>61</v>
      </c>
      <c r="C33" s="120" t="s">
        <v>61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3.7103100249980252</v>
      </c>
      <c r="R33" s="121">
        <v>0.14309047215312784</v>
      </c>
      <c r="S33" s="99" t="s">
        <v>39</v>
      </c>
    </row>
    <row r="34" spans="1:19" s="91" customFormat="1" ht="18.600000000000001" customHeight="1" x14ac:dyDescent="0.2">
      <c r="A34" s="95" t="s">
        <v>40</v>
      </c>
      <c r="B34" s="120" t="s">
        <v>61</v>
      </c>
      <c r="C34" s="120" t="s">
        <v>61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9.35608368088368</v>
      </c>
      <c r="R34" s="121">
        <v>1.8776717820258015</v>
      </c>
      <c r="S34" s="99" t="s">
        <v>41</v>
      </c>
    </row>
    <row r="35" spans="1:19" s="91" customFormat="1" ht="18.600000000000001" customHeight="1" x14ac:dyDescent="0.2">
      <c r="A35" s="95" t="s">
        <v>42</v>
      </c>
      <c r="B35" s="120" t="s">
        <v>61</v>
      </c>
      <c r="C35" s="120" t="s">
        <v>61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7.2677665883623028</v>
      </c>
      <c r="R35" s="121">
        <v>1.6531863486091369</v>
      </c>
      <c r="S35" s="99" t="s">
        <v>43</v>
      </c>
    </row>
    <row r="36" spans="1:19" s="91" customFormat="1" ht="18.600000000000001" customHeight="1" x14ac:dyDescent="0.2">
      <c r="A36" s="95" t="s">
        <v>44</v>
      </c>
      <c r="B36" s="120" t="s">
        <v>61</v>
      </c>
      <c r="C36" s="120" t="s">
        <v>61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9.3313927793993408</v>
      </c>
      <c r="R36" s="121">
        <v>-3.1208390389373815</v>
      </c>
      <c r="S36" s="99" t="s">
        <v>45</v>
      </c>
    </row>
    <row r="37" spans="1:19" s="91" customFormat="1" ht="18.600000000000001" customHeight="1" x14ac:dyDescent="0.2">
      <c r="A37" s="95" t="s">
        <v>46</v>
      </c>
      <c r="B37" s="120" t="s">
        <v>61</v>
      </c>
      <c r="C37" s="120" t="s">
        <v>61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4.8065315892906453</v>
      </c>
      <c r="R37" s="121">
        <v>-0.72376424016262353</v>
      </c>
      <c r="S37" s="99" t="s">
        <v>47</v>
      </c>
    </row>
    <row r="38" spans="1:19" s="91" customFormat="1" ht="18.600000000000001" customHeight="1" x14ac:dyDescent="0.2">
      <c r="A38" s="95" t="s">
        <v>48</v>
      </c>
      <c r="B38" s="120" t="s">
        <v>61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4.280246142411027</v>
      </c>
      <c r="Q38" s="120">
        <v>7.3820050714178018</v>
      </c>
      <c r="R38" s="120">
        <v>6.2232095026247176</v>
      </c>
      <c r="S38" s="99" t="s">
        <v>49</v>
      </c>
    </row>
    <row r="39" spans="1:19" s="91" customFormat="1" ht="18.600000000000001" customHeight="1" x14ac:dyDescent="0.2">
      <c r="A39" s="95" t="s">
        <v>50</v>
      </c>
      <c r="B39" s="120" t="s">
        <v>61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5.189484817094808</v>
      </c>
      <c r="Q39" s="120">
        <v>10.00253874948867</v>
      </c>
      <c r="R39" s="120">
        <v>3.0444257094918972</v>
      </c>
      <c r="S39" s="99" t="s">
        <v>51</v>
      </c>
    </row>
    <row r="40" spans="1:19" s="91" customFormat="1" ht="18.600000000000001" customHeight="1" x14ac:dyDescent="0.2">
      <c r="A40" s="95" t="s">
        <v>52</v>
      </c>
      <c r="B40" s="120" t="s">
        <v>61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5.2726996561143986</v>
      </c>
      <c r="Q40" s="120">
        <v>1.9757196022236572</v>
      </c>
      <c r="R40" s="120">
        <v>8.5341966340360322</v>
      </c>
      <c r="S40" s="99" t="s">
        <v>53</v>
      </c>
    </row>
    <row r="41" spans="1:19" s="91" customFormat="1" ht="18.600000000000001" customHeight="1" x14ac:dyDescent="0.2">
      <c r="A41" s="95" t="s">
        <v>54</v>
      </c>
      <c r="B41" s="120" t="s">
        <v>61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-3.2090145227135864</v>
      </c>
      <c r="Q41" s="120">
        <v>17.599558728919536</v>
      </c>
      <c r="R41" s="120">
        <v>-1.4556859294617701</v>
      </c>
      <c r="S41" s="99" t="s">
        <v>55</v>
      </c>
    </row>
    <row r="42" spans="1:19" s="91" customFormat="1" ht="18.600000000000001" customHeight="1" x14ac:dyDescent="0.2">
      <c r="A42" s="95" t="s">
        <v>56</v>
      </c>
      <c r="B42" s="120" t="s">
        <v>61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3.6303253700845999</v>
      </c>
      <c r="Q42" s="120">
        <v>0.99001800059711786</v>
      </c>
      <c r="R42" s="120">
        <v>1.0667099578839718</v>
      </c>
      <c r="S42" s="99" t="s">
        <v>57</v>
      </c>
    </row>
    <row r="43" spans="1:19" s="91" customFormat="1" ht="18.600000000000001" customHeight="1" x14ac:dyDescent="0.2">
      <c r="A43" s="111" t="s">
        <v>58</v>
      </c>
      <c r="B43" s="118" t="s">
        <v>61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4.0314211209423174</v>
      </c>
      <c r="Q43" s="112">
        <v>20.531267771473889</v>
      </c>
      <c r="R43" s="112">
        <v>-0.46900468743235069</v>
      </c>
      <c r="S43" s="104" t="s">
        <v>59</v>
      </c>
    </row>
    <row r="44" spans="1:19" s="91" customFormat="1" ht="14.25" x14ac:dyDescent="0.2">
      <c r="A44" s="90"/>
      <c r="B44" s="90"/>
      <c r="S44" s="125"/>
    </row>
    <row r="45" spans="1:19" s="91" customFormat="1" ht="14.25" x14ac:dyDescent="0.2">
      <c r="A45" s="142" t="s">
        <v>69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19" s="91" customFormat="1" ht="14.25" x14ac:dyDescent="0.2">
      <c r="A46" s="90"/>
      <c r="B46" s="90"/>
    </row>
    <row r="47" spans="1:19" s="91" customFormat="1" ht="18.600000000000001" customHeight="1" x14ac:dyDescent="0.2">
      <c r="A47" s="92" t="s">
        <v>33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94" t="s">
        <v>34</v>
      </c>
    </row>
    <row r="48" spans="1:19" s="91" customFormat="1" ht="18.600000000000001" customHeight="1" x14ac:dyDescent="0.2">
      <c r="A48" s="95" t="s">
        <v>35</v>
      </c>
      <c r="B48" s="110" t="s">
        <v>61</v>
      </c>
      <c r="C48" s="110" t="s">
        <v>61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-36070223.887443542</v>
      </c>
      <c r="R48" s="98">
        <v>180394910.14794445</v>
      </c>
      <c r="S48" s="99" t="s">
        <v>37</v>
      </c>
    </row>
    <row r="49" spans="1:19" s="91" customFormat="1" ht="18.600000000000001" customHeight="1" x14ac:dyDescent="0.2">
      <c r="A49" s="95" t="s">
        <v>38</v>
      </c>
      <c r="B49" s="110" t="s">
        <v>61</v>
      </c>
      <c r="C49" s="110" t="s">
        <v>61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123122103.61024904</v>
      </c>
      <c r="R49" s="98">
        <v>4924458.4392251968</v>
      </c>
      <c r="S49" s="99" t="s">
        <v>39</v>
      </c>
    </row>
    <row r="50" spans="1:19" s="91" customFormat="1" ht="18.600000000000001" customHeight="1" x14ac:dyDescent="0.2">
      <c r="A50" s="95" t="s">
        <v>40</v>
      </c>
      <c r="B50" s="110" t="s">
        <v>61</v>
      </c>
      <c r="C50" s="110" t="s">
        <v>61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267559809.49340534</v>
      </c>
      <c r="R50" s="98">
        <v>58720454.567740917</v>
      </c>
      <c r="S50" s="99" t="s">
        <v>41</v>
      </c>
    </row>
    <row r="51" spans="1:19" s="91" customFormat="1" ht="18.600000000000001" customHeight="1" x14ac:dyDescent="0.2">
      <c r="A51" s="95" t="s">
        <v>42</v>
      </c>
      <c r="B51" s="110" t="s">
        <v>61</v>
      </c>
      <c r="C51" s="110" t="s">
        <v>61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233071821.47362709</v>
      </c>
      <c r="R51" s="98">
        <v>56869557.346986771</v>
      </c>
      <c r="S51" s="99" t="s">
        <v>43</v>
      </c>
    </row>
    <row r="52" spans="1:19" s="91" customFormat="1" ht="18.600000000000001" customHeight="1" x14ac:dyDescent="0.2">
      <c r="A52" s="95" t="s">
        <v>44</v>
      </c>
      <c r="B52" s="110" t="s">
        <v>61</v>
      </c>
      <c r="C52" s="110" t="s">
        <v>61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295099802.22490406</v>
      </c>
      <c r="R52" s="98">
        <v>-107904286.85474253</v>
      </c>
      <c r="S52" s="99" t="s">
        <v>45</v>
      </c>
    </row>
    <row r="53" spans="1:19" s="91" customFormat="1" ht="18.600000000000001" customHeight="1" x14ac:dyDescent="0.2">
      <c r="A53" s="95" t="s">
        <v>46</v>
      </c>
      <c r="B53" s="110" t="s">
        <v>61</v>
      </c>
      <c r="C53" s="110" t="s">
        <v>61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179646736.58779955</v>
      </c>
      <c r="R53" s="98">
        <v>-28351301.596732616</v>
      </c>
      <c r="S53" s="99" t="s">
        <v>47</v>
      </c>
    </row>
    <row r="54" spans="1:19" s="91" customFormat="1" ht="18.600000000000001" customHeight="1" x14ac:dyDescent="0.2">
      <c r="A54" s="95" t="s">
        <v>48</v>
      </c>
      <c r="B54" s="110" t="s">
        <v>61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117222035.11125517</v>
      </c>
      <c r="Q54" s="100">
        <v>210822470.98678398</v>
      </c>
      <c r="R54" s="100">
        <v>190848385.64070702</v>
      </c>
      <c r="S54" s="99" t="s">
        <v>49</v>
      </c>
    </row>
    <row r="55" spans="1:19" s="91" customFormat="1" ht="18.600000000000001" customHeight="1" x14ac:dyDescent="0.2">
      <c r="A55" s="95" t="s">
        <v>50</v>
      </c>
      <c r="B55" s="110" t="s">
        <v>61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137756758.69022417</v>
      </c>
      <c r="Q55" s="100">
        <v>279300196.03794813</v>
      </c>
      <c r="R55" s="100">
        <v>93512374.994596958</v>
      </c>
      <c r="S55" s="99" t="s">
        <v>51</v>
      </c>
    </row>
    <row r="56" spans="1:19" s="91" customFormat="1" ht="18.600000000000001" customHeight="1" x14ac:dyDescent="0.2">
      <c r="A56" s="95" t="s">
        <v>52</v>
      </c>
      <c r="B56" s="110" t="s">
        <v>61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167732834.44070005</v>
      </c>
      <c r="Q56" s="100">
        <v>66164665.512166977</v>
      </c>
      <c r="R56" s="100">
        <v>291447434.2046771</v>
      </c>
      <c r="S56" s="99" t="s">
        <v>53</v>
      </c>
    </row>
    <row r="57" spans="1:19" s="91" customFormat="1" ht="18.600000000000001" customHeight="1" x14ac:dyDescent="0.2">
      <c r="A57" s="95" t="s">
        <v>54</v>
      </c>
      <c r="B57" s="110" t="s">
        <v>61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-96758343.647192001</v>
      </c>
      <c r="Q57" s="100">
        <v>513633608.80255508</v>
      </c>
      <c r="R57" s="100">
        <v>-49960299.213886738</v>
      </c>
      <c r="S57" s="99" t="s">
        <v>55</v>
      </c>
    </row>
    <row r="58" spans="1:19" s="91" customFormat="1" ht="18.600000000000001" customHeight="1" x14ac:dyDescent="0.2">
      <c r="A58" s="95" t="s">
        <v>56</v>
      </c>
      <c r="B58" s="110" t="s">
        <v>61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114168906.72345448</v>
      </c>
      <c r="Q58" s="100">
        <v>32265042.713453293</v>
      </c>
      <c r="R58" s="100">
        <v>35108635.608320236</v>
      </c>
      <c r="S58" s="99" t="s">
        <v>57</v>
      </c>
    </row>
    <row r="59" spans="1:19" s="91" customFormat="1" ht="18.600000000000001" customHeight="1" x14ac:dyDescent="0.2">
      <c r="A59" s="111" t="s">
        <v>58</v>
      </c>
      <c r="B59" s="118" t="s">
        <v>61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133002667.84323311</v>
      </c>
      <c r="Q59" s="103">
        <v>704664647.73949623</v>
      </c>
      <c r="R59" s="103">
        <v>-19401871.533463955</v>
      </c>
      <c r="S59" s="104" t="s">
        <v>59</v>
      </c>
    </row>
  </sheetData>
  <mergeCells count="4">
    <mergeCell ref="A2:S2"/>
    <mergeCell ref="A3:S3"/>
    <mergeCell ref="A29:S29"/>
    <mergeCell ref="A45:S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topLeftCell="A10" zoomScale="75" zoomScaleNormal="75" workbookViewId="0">
      <selection activeCell="AG32" sqref="AG32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273E0-3B2A-4526-B70F-C1DFEF701519}"/>
</file>

<file path=customXml/itemProps2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IVD_Junio_2025</vt:lpstr>
      <vt:lpstr>Histórico</vt:lpstr>
      <vt:lpstr>Gráficas</vt:lpstr>
      <vt:lpstr>IVD_Junio_2025!Print_Area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2025-10-14T14:17:09Z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