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2025/Mar 2025/"/>
    </mc:Choice>
  </mc:AlternateContent>
  <xr:revisionPtr revIDLastSave="0" documentId="8_{59D7639D-66DB-4412-B9BF-3C7ED785C1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D_Marzo_2025" sheetId="6" r:id="rId1"/>
    <sheet name="Histórico" sheetId="8" r:id="rId2"/>
    <sheet name="Gráficas" sheetId="7" r:id="rId3"/>
  </sheets>
  <definedNames>
    <definedName name="_xlnm.Print_Area" localSheetId="0">EVD_Marzo_2025!$A$1:$J$37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<sst xmlns="http://schemas.openxmlformats.org/spreadsheetml/2006/main" count="212" uniqueCount="88">
  <si>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</si>
  <si>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</si>
  <si>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</si>
  <si>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</si>
  <si>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</si>
  <si>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</si>
  <si>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</si>
  <si>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</si>
  <si>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</si>
  <si>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</si>
  <si>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</si>
  <si>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</si>
  <si>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</si>
  <si>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</si>
  <si>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</si>
  <si>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</si>
  <si>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</si>
  <si>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</si>
  <si>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</si>
  <si>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</si>
  <si>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</si>
  <si>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</si>
  <si>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</si>
  <si>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</si>
  <si>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</si>
  <si>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</si>
  <si>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</si>
  <si>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</si>
  <si>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</si>
  <si>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</si>
  <si>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</si>
  <si>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</si>
  <si>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</si>
  <si>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</si>
  <si>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</si>
  <si>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</si>
  <si>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</si>
  <si>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</si>
  <si>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</si>
  <si>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</si>
  <si>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</si>
  <si>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</si>
  <si>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</si>
  <si>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</si>
  <si>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</si>
  <si>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</si>
  <si>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</si>
  <si>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</si>
  <si>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</si>
  <si>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</si>
  <si>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</si>
  <si>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</si>
  <si>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</si>
  <si>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</si>
  <si>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</si>
  <si>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</si>
  <si>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</si>
  <si>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</si>
  <si>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</si>
  <si>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</si>
  <si>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</si>
  <si>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</si>
  <si>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</si>
  <si>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</si>
  <si>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</si>
  <si>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</si>
  <si>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</si>
  <si>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</si>
  <si>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</si>
  <si>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</si>
  <si>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</si>
  <si>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</si>
  <si>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Fiscal 2024 (r)</t>
  </si>
  <si>
    <t>Acumulado Fiscal 2025</t>
  </si>
  <si>
    <t>Oficina de Estrategia e Inteligencia de Negocios</t>
  </si>
  <si>
    <t>Fuente: Oficina de Estrategia e Inteligencia de Negocios, Departamento de Desarrollo Económico y Comercio</t>
  </si>
  <si>
    <t>JUL - DIC</t>
  </si>
  <si>
    <t>JUL - DEC</t>
  </si>
  <si>
    <t>ENE - DIC</t>
  </si>
  <si>
    <t>JAN - DEC</t>
  </si>
  <si>
    <t>Fuente: Oficina de Estrategia e Inteligencia de Negocios</t>
  </si>
  <si>
    <t>Source: Office of Strategy and Business Intelligence</t>
  </si>
  <si>
    <t>Acumulado Calendario 2024 (r)</t>
  </si>
  <si>
    <t>Acumulado Calendario 2025</t>
  </si>
  <si>
    <t>Contacto: Mónica González Bonnin, Oficina de Estrategia e Inteligencia de Negocios (monica.gonzalez@ddec.pr.gov) o puede comunicarse al (787) 758-4747 extensión 3371</t>
  </si>
  <si>
    <t>InfoVentas - Informe de Ventas al Detal en Puerto Rico - Marzo 2025 (A Precios Corrientes)</t>
  </si>
  <si>
    <t>Marzo 2024 (r)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</si>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</sst>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31</xdr:row>
      <xdr:rowOff>145059</xdr:rowOff>
    </xdr:from>
    <xdr:to>
      <xdr:col>9</xdr:col>
      <xdr:colOff>133349</xdr:colOff>
      <xdr:row>36</xdr:row>
      <xdr:rowOff>52666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96929D-DB90-37E3-3F3A-9945DEF0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575" y="7517409"/>
          <a:ext cx="2457449" cy="860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88900</xdr:rowOff>
    </xdr:from>
    <xdr:to>
      <xdr:col>27</xdr:col>
      <xdr:colOff>206161</xdr:colOff>
      <xdr:row>50</xdr:row>
      <xdr:rowOff>56195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90764B-514D-D7B7-5A14-D95B9712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88900"/>
          <a:ext cx="16576461" cy="9492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="90" zoomScaleNormal="90" workbookViewId="0">
      <selection sqref="A1:J1"/>
    </sheetView>
  </sheetViews>
  <sheetFormatPr defaultColWidth="8.85546875" defaultRowHeight="15" x14ac:dyDescent="0.25"/>
  <cols>
    <col min="1" max="1" width="61.28515625" style="8" customWidth="1"/>
    <col min="2" max="2" width="19.7109375" style="8" customWidth="1"/>
    <col min="3" max="3" width="20" style="8" customWidth="1"/>
    <col min="4" max="4" width="11.7109375" style="8" customWidth="1"/>
    <col min="5" max="5" width="20.5703125" style="8" bestFit="1" customWidth="1"/>
    <col min="6" max="6" width="20.140625" style="13" bestFit="1" customWidth="1"/>
    <col min="7" max="7" width="11.7109375" style="8" customWidth="1"/>
    <col min="8" max="8" width="20.85546875" style="8" bestFit="1" customWidth="1"/>
    <col min="9" max="9" width="21.28515625" style="13" bestFit="1" customWidth="1"/>
    <col min="10" max="10" width="11.7109375" style="8" customWidth="1"/>
    <col min="11" max="11" width="8.85546875" style="8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25">
      <c r="A2" s="134" t="s">
        <v>74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">
      <c r="A3" s="137" t="s">
        <v>85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">
      <c r="A4" s="80" t="s">
        <v>1</v>
      </c>
      <c r="B4" s="74" t="s">
        <v>86</v>
      </c>
      <c r="C4" s="74" t="s">
        <v>87</v>
      </c>
      <c r="D4" s="81" t="s">
        <v>2</v>
      </c>
      <c r="E4" s="78" t="s">
        <v>82</v>
      </c>
      <c r="F4" s="78" t="s">
        <v>83</v>
      </c>
      <c r="G4" s="82" t="s">
        <v>3</v>
      </c>
      <c r="H4" s="78" t="s">
        <v>72</v>
      </c>
      <c r="I4" s="78" t="s">
        <v>73</v>
      </c>
      <c r="J4" s="83" t="s">
        <v>3</v>
      </c>
    </row>
    <row r="5" spans="1:10" ht="18" customHeight="1" thickTop="1" x14ac:dyDescent="0.25">
      <c r="A5" s="30" t="s">
        <v>4</v>
      </c>
      <c r="B5" s="41">
        <v>362126529.80643308</v>
      </c>
      <c r="C5" s="41">
        <v>420779432.56177855</v>
      </c>
      <c r="D5" s="42">
        <f>(C5-B5)/B5</f>
        <v>0.16196798060251788</v>
      </c>
      <c r="E5" s="44">
        <v>1015256718.8117572</v>
      </c>
      <c r="F5" s="45">
        <v>1036365751.4831524</v>
      </c>
      <c r="G5" s="43">
        <f>(F5-E5)/E5</f>
        <v>2.0791817754332038E-2</v>
      </c>
      <c r="H5" s="44">
        <v>3191123277.0767727</v>
      </c>
      <c r="I5" s="45">
        <v>3178702268.8543229</v>
      </c>
      <c r="J5" s="43">
        <f>(I5-H5)/H5</f>
        <v>-3.8923623890293703E-3</v>
      </c>
    </row>
    <row r="6" spans="1:10" ht="18" customHeight="1" x14ac:dyDescent="0.25">
      <c r="A6" s="31" t="s">
        <v>29</v>
      </c>
      <c r="B6" s="46">
        <v>88049715.222549915</v>
      </c>
      <c r="C6" s="46">
        <v>92526895.682533935</v>
      </c>
      <c r="D6" s="47">
        <f t="shared" ref="D6:D22" si="0">(C6-B6)/B6</f>
        <v>5.0848324139013162E-2</v>
      </c>
      <c r="E6" s="49">
        <v>222476192.86271489</v>
      </c>
      <c r="F6" s="50">
        <v>212054071.07368565</v>
      </c>
      <c r="G6" s="48">
        <f t="shared" ref="G6:G22" si="1">(F6-E6)/E6</f>
        <v>-4.6846009251248294E-2</v>
      </c>
      <c r="H6" s="49">
        <v>618096111.14131856</v>
      </c>
      <c r="I6" s="50">
        <v>593997066.08674777</v>
      </c>
      <c r="J6" s="48">
        <f t="shared" ref="J6:J22" si="2">(I6-H6)/H6</f>
        <v>-3.8989154955321993E-2</v>
      </c>
    </row>
    <row r="7" spans="1:10" ht="18" customHeight="1" x14ac:dyDescent="0.25">
      <c r="A7" s="31" t="s">
        <v>5</v>
      </c>
      <c r="B7" s="46">
        <v>74917990.286412552</v>
      </c>
      <c r="C7" s="46">
        <v>66033510.07624124</v>
      </c>
      <c r="D7" s="47">
        <f t="shared" si="0"/>
        <v>-0.11858940924877745</v>
      </c>
      <c r="E7" s="49">
        <v>201091711.7352609</v>
      </c>
      <c r="F7" s="50">
        <v>188450455.82825536</v>
      </c>
      <c r="G7" s="48">
        <f t="shared" si="1"/>
        <v>-6.2863137410893791E-2</v>
      </c>
      <c r="H7" s="49">
        <v>661750067.1065712</v>
      </c>
      <c r="I7" s="50">
        <v>623642453.07745767</v>
      </c>
      <c r="J7" s="48">
        <f t="shared" si="2"/>
        <v>-5.7586112829175598E-2</v>
      </c>
    </row>
    <row r="8" spans="1:10" ht="18" customHeight="1" x14ac:dyDescent="0.25">
      <c r="A8" s="31" t="s">
        <v>30</v>
      </c>
      <c r="B8" s="46">
        <v>211989871.86199066</v>
      </c>
      <c r="C8" s="46">
        <v>162103932.94979602</v>
      </c>
      <c r="D8" s="47">
        <f t="shared" si="0"/>
        <v>-0.23532227494656591</v>
      </c>
      <c r="E8" s="49">
        <v>390109935.56862605</v>
      </c>
      <c r="F8" s="50">
        <v>357705304.82173991</v>
      </c>
      <c r="G8" s="48">
        <f t="shared" si="1"/>
        <v>-8.3065381812572892E-2</v>
      </c>
      <c r="H8" s="49">
        <v>1421017714.769984</v>
      </c>
      <c r="I8" s="50">
        <v>1136822702.6075771</v>
      </c>
      <c r="J8" s="48">
        <f t="shared" si="2"/>
        <v>-0.19999399670285514</v>
      </c>
    </row>
    <row r="9" spans="1:10" ht="18" customHeight="1" x14ac:dyDescent="0.25">
      <c r="A9" s="31" t="s">
        <v>31</v>
      </c>
      <c r="B9" s="46">
        <v>100722424.88096327</v>
      </c>
      <c r="C9" s="46">
        <v>106372171.15606129</v>
      </c>
      <c r="D9" s="47">
        <f t="shared" si="0"/>
        <v>5.6092238464026882E-2</v>
      </c>
      <c r="E9" s="49">
        <v>310414858.00426143</v>
      </c>
      <c r="F9" s="50">
        <v>345746631.90011597</v>
      </c>
      <c r="G9" s="48">
        <f t="shared" si="1"/>
        <v>0.11382114285060894</v>
      </c>
      <c r="H9" s="49">
        <v>985365441.52882147</v>
      </c>
      <c r="I9" s="50">
        <v>1031995897.1429714</v>
      </c>
      <c r="J9" s="48">
        <f t="shared" si="2"/>
        <v>4.7323006926041064E-2</v>
      </c>
    </row>
    <row r="10" spans="1:10" ht="18" customHeight="1" x14ac:dyDescent="0.25">
      <c r="A10" s="31" t="s">
        <v>6</v>
      </c>
      <c r="B10" s="46">
        <v>5912277.4127867995</v>
      </c>
      <c r="C10" s="46">
        <v>6453961.7561048996</v>
      </c>
      <c r="D10" s="47">
        <f t="shared" si="0"/>
        <v>9.1620251469690897E-2</v>
      </c>
      <c r="E10" s="49">
        <v>15806270.257351197</v>
      </c>
      <c r="F10" s="50">
        <v>16320632.783738099</v>
      </c>
      <c r="G10" s="48">
        <f t="shared" si="1"/>
        <v>3.25416760571762E-2</v>
      </c>
      <c r="H10" s="49">
        <v>47035161.479044795</v>
      </c>
      <c r="I10" s="50">
        <v>46674988.0142169</v>
      </c>
      <c r="J10" s="48">
        <f t="shared" si="2"/>
        <v>-7.6575364791372173E-3</v>
      </c>
    </row>
    <row r="11" spans="1:10" ht="18" customHeight="1" x14ac:dyDescent="0.25">
      <c r="A11" s="31" t="s">
        <v>7</v>
      </c>
      <c r="B11" s="46">
        <v>438617939.86242348</v>
      </c>
      <c r="C11" s="46">
        <v>454600196.96167564</v>
      </c>
      <c r="D11" s="47">
        <f t="shared" si="0"/>
        <v>3.6437764274450668E-2</v>
      </c>
      <c r="E11" s="49">
        <v>1287025062.3821309</v>
      </c>
      <c r="F11" s="50">
        <v>1316055765.9493682</v>
      </c>
      <c r="G11" s="48">
        <f t="shared" si="1"/>
        <v>2.2556439976005583E-2</v>
      </c>
      <c r="H11" s="49">
        <v>3943446486.7254024</v>
      </c>
      <c r="I11" s="50">
        <v>4039061852.1116405</v>
      </c>
      <c r="J11" s="48">
        <f t="shared" si="2"/>
        <v>2.424664965230354E-2</v>
      </c>
    </row>
    <row r="12" spans="1:10" ht="18" customHeight="1" x14ac:dyDescent="0.25">
      <c r="A12" s="31" t="s">
        <v>8</v>
      </c>
      <c r="B12" s="46">
        <v>23900258.954558335</v>
      </c>
      <c r="C12" s="46">
        <v>27358322.0295</v>
      </c>
      <c r="D12" s="47">
        <f t="shared" si="0"/>
        <v>0.14468726391276743</v>
      </c>
      <c r="E12" s="49">
        <v>66490807.773411669</v>
      </c>
      <c r="F12" s="50">
        <v>73473913.812514454</v>
      </c>
      <c r="G12" s="48">
        <f t="shared" si="1"/>
        <v>0.10502363067839264</v>
      </c>
      <c r="H12" s="49">
        <v>171021051.13156769</v>
      </c>
      <c r="I12" s="50">
        <v>198066207.4620561</v>
      </c>
      <c r="J12" s="48">
        <f t="shared" si="2"/>
        <v>0.1581393410433572</v>
      </c>
    </row>
    <row r="13" spans="1:10" ht="18" customHeight="1" x14ac:dyDescent="0.25">
      <c r="A13" s="31" t="s">
        <v>9</v>
      </c>
      <c r="B13" s="46">
        <v>213687022.51091385</v>
      </c>
      <c r="C13" s="46">
        <v>232688532.32791695</v>
      </c>
      <c r="D13" s="47">
        <f t="shared" si="0"/>
        <v>8.8922151629646201E-2</v>
      </c>
      <c r="E13" s="49">
        <v>654716111.383407</v>
      </c>
      <c r="F13" s="50">
        <v>693435564.55692089</v>
      </c>
      <c r="G13" s="48">
        <f t="shared" si="1"/>
        <v>5.9139300989096123E-2</v>
      </c>
      <c r="H13" s="49">
        <v>2009223103.6272547</v>
      </c>
      <c r="I13" s="50">
        <v>2086272479.2313406</v>
      </c>
      <c r="J13" s="48">
        <f t="shared" si="2"/>
        <v>3.8347844729133627E-2</v>
      </c>
    </row>
    <row r="14" spans="1:10" ht="18" customHeight="1" x14ac:dyDescent="0.25">
      <c r="A14" s="31" t="s">
        <v>10</v>
      </c>
      <c r="B14" s="46">
        <v>18290544.159355357</v>
      </c>
      <c r="C14" s="46">
        <v>21381419.232039601</v>
      </c>
      <c r="D14" s="47">
        <f t="shared" si="0"/>
        <v>0.16898759521614912</v>
      </c>
      <c r="E14" s="49">
        <v>53630011.848105118</v>
      </c>
      <c r="F14" s="50">
        <v>56827940.562160254</v>
      </c>
      <c r="G14" s="48">
        <f t="shared" si="1"/>
        <v>5.962946126345349E-2</v>
      </c>
      <c r="H14" s="49">
        <v>171181854.98787665</v>
      </c>
      <c r="I14" s="50">
        <v>180139947.99760017</v>
      </c>
      <c r="J14" s="48">
        <f t="shared" si="2"/>
        <v>5.233085603820533E-2</v>
      </c>
    </row>
    <row r="15" spans="1:10" ht="18" customHeight="1" x14ac:dyDescent="0.25">
      <c r="A15" s="31" t="s">
        <v>11</v>
      </c>
      <c r="B15" s="46">
        <v>205694698.63874692</v>
      </c>
      <c r="C15" s="46">
        <v>193630016.6229775</v>
      </c>
      <c r="D15" s="47">
        <f t="shared" si="0"/>
        <v>-5.8653344474172003E-2</v>
      </c>
      <c r="E15" s="49">
        <v>574101343.1696353</v>
      </c>
      <c r="F15" s="50">
        <v>546964846.99169827</v>
      </c>
      <c r="G15" s="48">
        <f t="shared" si="1"/>
        <v>-4.7267780333199373E-2</v>
      </c>
      <c r="H15" s="49">
        <v>1703867944.5840795</v>
      </c>
      <c r="I15" s="50">
        <v>1647709431.280777</v>
      </c>
      <c r="J15" s="48">
        <f t="shared" si="2"/>
        <v>-3.2959428271309502E-2</v>
      </c>
    </row>
    <row r="16" spans="1:10" ht="18" customHeight="1" x14ac:dyDescent="0.25">
      <c r="A16" s="31" t="s">
        <v>12</v>
      </c>
      <c r="B16" s="46">
        <v>112234403.08092886</v>
      </c>
      <c r="C16" s="46">
        <v>120824857.25689059</v>
      </c>
      <c r="D16" s="47">
        <f t="shared" si="0"/>
        <v>7.6540293708047921E-2</v>
      </c>
      <c r="E16" s="49">
        <v>313369013.96107519</v>
      </c>
      <c r="F16" s="50">
        <v>319201262.17561018</v>
      </c>
      <c r="G16" s="48">
        <f t="shared" si="1"/>
        <v>1.8611438766116949E-2</v>
      </c>
      <c r="H16" s="49">
        <v>978165245.66776443</v>
      </c>
      <c r="I16" s="50">
        <v>999980833.07464957</v>
      </c>
      <c r="J16" s="48">
        <f t="shared" si="2"/>
        <v>2.2302558288085868E-2</v>
      </c>
    </row>
    <row r="17" spans="1:12" ht="18" customHeight="1" x14ac:dyDescent="0.25">
      <c r="A17" s="31" t="s">
        <v>13</v>
      </c>
      <c r="B17" s="46">
        <v>57256791.491108492</v>
      </c>
      <c r="C17" s="46">
        <v>63150132.913821176</v>
      </c>
      <c r="D17" s="47">
        <f t="shared" si="0"/>
        <v>0.10292825129099088</v>
      </c>
      <c r="E17" s="49">
        <v>163038613.68048298</v>
      </c>
      <c r="F17" s="50">
        <v>168972068.63234568</v>
      </c>
      <c r="G17" s="48">
        <f t="shared" si="1"/>
        <v>3.6392942861320311E-2</v>
      </c>
      <c r="H17" s="49">
        <v>575503054.95075846</v>
      </c>
      <c r="I17" s="50">
        <v>528026117.93730015</v>
      </c>
      <c r="J17" s="48">
        <f t="shared" si="2"/>
        <v>-8.2496411800143374E-2</v>
      </c>
    </row>
    <row r="18" spans="1:12" ht="18" customHeight="1" x14ac:dyDescent="0.25">
      <c r="A18" s="31" t="s">
        <v>14</v>
      </c>
      <c r="B18" s="46">
        <v>10864614.142547067</v>
      </c>
      <c r="C18" s="46">
        <v>10299712.990392867</v>
      </c>
      <c r="D18" s="47">
        <f t="shared" si="0"/>
        <v>-5.1994589475753444E-2</v>
      </c>
      <c r="E18" s="49">
        <v>36318270.006653801</v>
      </c>
      <c r="F18" s="50">
        <v>36371824.731220528</v>
      </c>
      <c r="G18" s="48">
        <f t="shared" si="1"/>
        <v>1.474594592664139E-3</v>
      </c>
      <c r="H18" s="49">
        <v>129088872.92413761</v>
      </c>
      <c r="I18" s="50">
        <v>124076897.40681119</v>
      </c>
      <c r="J18" s="48">
        <f t="shared" si="2"/>
        <v>-3.8825774861880082E-2</v>
      </c>
    </row>
    <row r="19" spans="1:12" ht="18" customHeight="1" x14ac:dyDescent="0.25">
      <c r="A19" s="31" t="s">
        <v>15</v>
      </c>
      <c r="B19" s="46">
        <v>20466982.950444233</v>
      </c>
      <c r="C19" s="46">
        <v>23590173.497197963</v>
      </c>
      <c r="D19" s="47">
        <f t="shared" si="0"/>
        <v>0.15259652848276509</v>
      </c>
      <c r="E19" s="49">
        <v>56038514.672246099</v>
      </c>
      <c r="F19" s="50">
        <v>60851299.419619508</v>
      </c>
      <c r="G19" s="48">
        <f t="shared" si="1"/>
        <v>8.5883517354484989E-2</v>
      </c>
      <c r="H19" s="49">
        <v>189357616.48463356</v>
      </c>
      <c r="I19" s="50">
        <v>182248206.27546561</v>
      </c>
      <c r="J19" s="48">
        <f t="shared" si="2"/>
        <v>-3.7544886448995243E-2</v>
      </c>
    </row>
    <row r="20" spans="1:12" ht="18" customHeight="1" x14ac:dyDescent="0.25">
      <c r="A20" s="31" t="s">
        <v>16</v>
      </c>
      <c r="B20" s="46">
        <v>1136807563.5433202</v>
      </c>
      <c r="C20" s="46">
        <v>1350761494.6907279</v>
      </c>
      <c r="D20" s="47">
        <f t="shared" si="0"/>
        <v>0.18820593564713264</v>
      </c>
      <c r="E20" s="49">
        <v>3248560281.7229328</v>
      </c>
      <c r="F20" s="50">
        <v>3714698631.6609259</v>
      </c>
      <c r="G20" s="48">
        <f t="shared" si="1"/>
        <v>0.14349074959777816</v>
      </c>
      <c r="H20" s="49">
        <v>10619603514.368141</v>
      </c>
      <c r="I20" s="50">
        <v>11434338962.15502</v>
      </c>
      <c r="J20" s="48">
        <f t="shared" si="2"/>
        <v>7.6719949731132192E-2</v>
      </c>
    </row>
    <row r="21" spans="1:12" ht="18" customHeight="1" x14ac:dyDescent="0.25">
      <c r="A21" s="31" t="s">
        <v>17</v>
      </c>
      <c r="B21" s="46">
        <v>79360021.632746503</v>
      </c>
      <c r="C21" s="46">
        <v>83207377.702439994</v>
      </c>
      <c r="D21" s="47">
        <f t="shared" si="0"/>
        <v>4.8479775969541165E-2</v>
      </c>
      <c r="E21" s="49">
        <v>241274483.67565101</v>
      </c>
      <c r="F21" s="50">
        <v>243246961.98950073</v>
      </c>
      <c r="G21" s="48">
        <f t="shared" si="1"/>
        <v>8.1752462332541978E-3</v>
      </c>
      <c r="H21" s="49">
        <v>709700440.61078429</v>
      </c>
      <c r="I21" s="50">
        <v>730635191.0291034</v>
      </c>
      <c r="J21" s="48">
        <f t="shared" si="2"/>
        <v>2.9498009611354032E-2</v>
      </c>
    </row>
    <row r="22" spans="1:12" ht="18" customHeight="1" thickBot="1" x14ac:dyDescent="0.3">
      <c r="A22" s="30" t="s">
        <v>18</v>
      </c>
      <c r="B22" s="51">
        <v>254154474.77758938</v>
      </c>
      <c r="C22" s="52">
        <v>270739419.01240039</v>
      </c>
      <c r="D22" s="53">
        <f t="shared" si="0"/>
        <v>6.525536978770291E-2</v>
      </c>
      <c r="E22" s="55">
        <v>703648788.05748725</v>
      </c>
      <c r="F22" s="56">
        <v>742432256.04060411</v>
      </c>
      <c r="G22" s="54">
        <f t="shared" si="1"/>
        <v>5.5117650511675866E-2</v>
      </c>
      <c r="H22" s="55">
        <v>2107434584.7942715</v>
      </c>
      <c r="I22" s="56">
        <v>2210052029.1045332</v>
      </c>
      <c r="J22" s="54">
        <f t="shared" si="2"/>
        <v>4.8693062669975723E-2</v>
      </c>
    </row>
    <row r="23" spans="1:12" ht="16.5" thickTop="1" thickBot="1" x14ac:dyDescent="0.3">
      <c r="A23" s="68" t="s">
        <v>19</v>
      </c>
      <c r="B23" s="69">
        <f>SUM(B5:B22)</f>
        <v>3415054125.2158189</v>
      </c>
      <c r="C23" s="69">
        <f>SUM(C5:C22)</f>
        <v>3706501559.420496</v>
      </c>
      <c r="D23" s="70">
        <f>(C23-B23)/B23</f>
        <v>8.5341966340360328E-2</v>
      </c>
      <c r="E23" s="71">
        <f>SUM(E5:E22)</f>
        <v>9553366989.5731907</v>
      </c>
      <c r="F23" s="71">
        <f>SUM(F5:F22)</f>
        <v>10129175184.413176</v>
      </c>
      <c r="G23" s="72">
        <f>(F23-E23)/E23</f>
        <v>6.027280177433128E-2</v>
      </c>
      <c r="H23" s="71">
        <f>SUM(H5:H22)</f>
        <v>30231981543.959183</v>
      </c>
      <c r="I23" s="71">
        <f>SUM(I5:I22)</f>
        <v>30972443530.849586</v>
      </c>
      <c r="J23" s="72">
        <f>(I23-H23)/H23</f>
        <v>2.4492671306170451E-2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86</v>
      </c>
      <c r="C25" s="74" t="s">
        <v>87</v>
      </c>
      <c r="D25" s="75" t="s">
        <v>2</v>
      </c>
      <c r="E25" s="76" t="s">
        <v>82</v>
      </c>
      <c r="F25" s="76" t="s">
        <v>83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25">
      <c r="A26" s="32" t="s">
        <v>20</v>
      </c>
      <c r="B26" s="57">
        <v>108290109.92746799</v>
      </c>
      <c r="C26" s="57">
        <v>116286883.71199667</v>
      </c>
      <c r="D26" s="58">
        <f>(C26-B26)/B26</f>
        <v>7.3845836797883715E-2</v>
      </c>
      <c r="E26" s="60">
        <v>292098560.03541601</v>
      </c>
      <c r="F26" s="60">
        <v>296582712.37255234</v>
      </c>
      <c r="G26" s="59">
        <f>(F26-E26)/E26</f>
        <v>1.5351504425741227E-2</v>
      </c>
      <c r="H26" s="60">
        <v>862745278.11596394</v>
      </c>
      <c r="I26" s="60">
        <v>827047921.0085963</v>
      </c>
      <c r="J26" s="59">
        <f>(I26-H26)/H26</f>
        <v>-4.1376473465403837E-2</v>
      </c>
      <c r="L26" s="13"/>
    </row>
    <row r="27" spans="1:12" ht="18" customHeight="1" x14ac:dyDescent="0.25">
      <c r="A27" s="33" t="s">
        <v>21</v>
      </c>
      <c r="B27" s="61">
        <v>959529471.63562691</v>
      </c>
      <c r="C27" s="61">
        <v>1107860570.4725676</v>
      </c>
      <c r="D27" s="62">
        <f t="shared" ref="D27:D29" si="3">(C27-B27)/B27</f>
        <v>0.15458732975037592</v>
      </c>
      <c r="E27" s="49">
        <v>2653369380.1130071</v>
      </c>
      <c r="F27" s="49">
        <v>2877577197.3599987</v>
      </c>
      <c r="G27" s="63">
        <f t="shared" ref="G27:G29" si="4">(F27-E27)/E27</f>
        <v>8.4499285673313454E-2</v>
      </c>
      <c r="H27" s="49">
        <v>8178421069.9507551</v>
      </c>
      <c r="I27" s="49">
        <v>8159024404.5579977</v>
      </c>
      <c r="J27" s="63">
        <f t="shared" ref="J27:J29" si="5">(I27-H27)/H27</f>
        <v>-2.3716882790524025E-3</v>
      </c>
      <c r="L27" s="13"/>
    </row>
    <row r="28" spans="1:12" ht="18" customHeight="1" x14ac:dyDescent="0.25">
      <c r="A28" s="33" t="s">
        <v>22</v>
      </c>
      <c r="B28" s="61">
        <v>460730224.15202415</v>
      </c>
      <c r="C28" s="61">
        <v>491926512.35933298</v>
      </c>
      <c r="D28" s="62">
        <f t="shared" si="3"/>
        <v>6.771053117846941E-2</v>
      </c>
      <c r="E28" s="49">
        <v>1229287085.6777673</v>
      </c>
      <c r="F28" s="49">
        <v>1396695573.4687591</v>
      </c>
      <c r="G28" s="63">
        <f t="shared" si="4"/>
        <v>0.13618339421396519</v>
      </c>
      <c r="H28" s="49">
        <v>4466782205.918066</v>
      </c>
      <c r="I28" s="49">
        <v>4976649056.3177986</v>
      </c>
      <c r="J28" s="63">
        <f t="shared" si="5"/>
        <v>0.11414634224256714</v>
      </c>
      <c r="L28" s="13"/>
    </row>
    <row r="29" spans="1:12" ht="18" customHeight="1" thickBot="1" x14ac:dyDescent="0.3">
      <c r="A29" s="34" t="s">
        <v>23</v>
      </c>
      <c r="B29" s="64">
        <v>1886504319.5006998</v>
      </c>
      <c r="C29" s="64">
        <v>1990427592.8765998</v>
      </c>
      <c r="D29" s="65">
        <f t="shared" si="3"/>
        <v>5.5087747375741687E-2</v>
      </c>
      <c r="E29" s="67">
        <v>5378611963.7469997</v>
      </c>
      <c r="F29" s="67">
        <v>5558319701.2118664</v>
      </c>
      <c r="G29" s="66">
        <f t="shared" si="4"/>
        <v>3.3411545334769525E-2</v>
      </c>
      <c r="H29" s="67">
        <v>16724032989.9744</v>
      </c>
      <c r="I29" s="67">
        <v>17009722148.965202</v>
      </c>
      <c r="J29" s="66">
        <f t="shared" si="5"/>
        <v>1.7082551748257468E-2</v>
      </c>
    </row>
    <row r="30" spans="1:12" ht="16.5" thickTop="1" thickBot="1" x14ac:dyDescent="0.3">
      <c r="A30" s="84" t="s">
        <v>19</v>
      </c>
      <c r="B30" s="85">
        <f>SUM(B26:B29)</f>
        <v>3415054125.2158184</v>
      </c>
      <c r="C30" s="85">
        <f>SUM(C26:C29)</f>
        <v>3706501559.4204969</v>
      </c>
      <c r="D30" s="86">
        <f>(C30-B30)/B30</f>
        <v>8.5341966340360759E-2</v>
      </c>
      <c r="E30" s="87">
        <f>SUM(E26:E29)</f>
        <v>9553366989.5731907</v>
      </c>
      <c r="F30" s="87">
        <f>SUM(F26:F29)</f>
        <v>10129175184.413177</v>
      </c>
      <c r="G30" s="88">
        <f t="shared" ref="G30" si="6">(F30-E30)/E30</f>
        <v>6.0272801774331482E-2</v>
      </c>
      <c r="H30" s="87">
        <f>SUM(H26:H29)</f>
        <v>30231981543.959183</v>
      </c>
      <c r="I30" s="87">
        <f>SUM(I26:I29)</f>
        <v>30972443530.849594</v>
      </c>
      <c r="J30" s="88">
        <f t="shared" ref="J30" si="7">(I30-H30)/H30</f>
        <v>2.4492671306170704E-2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75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84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sheetProtection algorithmName="SHA-512" hashValue="Sb7vmj9ruh9Ne4Wbzti9VKPr1X3bZVNQ+1TGyBwxKsp0zKq5pmvFUZdEDiG5OlFvniy3CW1a7xwrx7lxsHhYVw==" saltValue="FVOptwIECiJOZSeI1pDnQQ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58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S59"/>
  <sheetViews>
    <sheetView zoomScale="75" zoomScaleNormal="75" workbookViewId="0"/>
  </sheetViews>
  <sheetFormatPr defaultColWidth="9.140625" defaultRowHeight="15" x14ac:dyDescent="0.25"/>
  <cols>
    <col min="1" max="19" width="16.28515625" style="8" customWidth="1"/>
    <col min="20" max="16384" width="9.140625" style="8"/>
  </cols>
  <sheetData>
    <row r="1" spans="1:19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91" customFormat="1" x14ac:dyDescent="0.2">
      <c r="A2" s="140" t="s">
        <v>32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91" customFormat="1" ht="14.25" x14ac:dyDescent="0.2">
      <c r="A3" s="141" t="s">
        <v>33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s="91" customFormat="1" x14ac:dyDescent="0.25">
      <c r="A4" s="90" t="s">
        <v>34</v>
      </c>
      <c r="B4" s="90"/>
      <c r="S4" s="8"/>
    </row>
    <row r="5" spans="1:19" s="91" customFormat="1" ht="18.600000000000001" customHeight="1" x14ac:dyDescent="0.2">
      <c r="A5" s="92" t="s">
        <v>35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3">
        <v>2025</v>
      </c>
      <c r="S5" s="94" t="s">
        <v>36</v>
      </c>
    </row>
    <row r="6" spans="1:19" s="91" customFormat="1" ht="18.600000000000001" customHeight="1" x14ac:dyDescent="0.2">
      <c r="A6" s="95" t="s">
        <v>37</v>
      </c>
      <c r="B6" s="96" t="s">
        <v>38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3295074412.7776098</v>
      </c>
      <c r="R6" s="98">
        <v>3475469322.9255543</v>
      </c>
      <c r="S6" s="99" t="s">
        <v>39</v>
      </c>
    </row>
    <row r="7" spans="1:19" s="91" customFormat="1" ht="18.600000000000001" customHeight="1" x14ac:dyDescent="0.2">
      <c r="A7" s="95" t="s">
        <v>40</v>
      </c>
      <c r="B7" s="96" t="s">
        <v>38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3441499888.2352571</v>
      </c>
      <c r="R7" s="100">
        <v>3446424346.6744823</v>
      </c>
      <c r="S7" s="99" t="s">
        <v>41</v>
      </c>
    </row>
    <row r="8" spans="1:19" s="91" customFormat="1" ht="18.600000000000001" customHeight="1" x14ac:dyDescent="0.2">
      <c r="A8" s="95" t="s">
        <v>42</v>
      </c>
      <c r="B8" s="96" t="s">
        <v>38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3127301327.6254277</v>
      </c>
      <c r="R8" s="101">
        <v>3186021782.1931686</v>
      </c>
      <c r="S8" s="99" t="s">
        <v>43</v>
      </c>
    </row>
    <row r="9" spans="1:19" s="91" customFormat="1" ht="18.600000000000001" customHeight="1" x14ac:dyDescent="0.2">
      <c r="A9" s="95" t="s">
        <v>44</v>
      </c>
      <c r="B9" s="96" t="s">
        <v>38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3439996791.3376746</v>
      </c>
      <c r="R9" s="97">
        <v>3496866348.6846614</v>
      </c>
      <c r="S9" s="99" t="s">
        <v>45</v>
      </c>
    </row>
    <row r="10" spans="1:19" s="91" customFormat="1" ht="18.600000000000001" customHeight="1" x14ac:dyDescent="0.2">
      <c r="A10" s="95" t="s">
        <v>46</v>
      </c>
      <c r="B10" s="96" t="s">
        <v>38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3457540921.1582727</v>
      </c>
      <c r="R10" s="97">
        <v>3349636634.3035302</v>
      </c>
      <c r="S10" s="99" t="s">
        <v>47</v>
      </c>
    </row>
    <row r="11" spans="1:19" s="91" customFormat="1" ht="18.600000000000001" customHeight="1" x14ac:dyDescent="0.2">
      <c r="A11" s="95" t="s">
        <v>48</v>
      </c>
      <c r="B11" s="96" t="s">
        <v>38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3917201213.2517524</v>
      </c>
      <c r="R11" s="100">
        <v>3888849911.6550198</v>
      </c>
      <c r="S11" s="99" t="s">
        <v>49</v>
      </c>
    </row>
    <row r="12" spans="1:19" s="91" customFormat="1" ht="18.600000000000001" customHeight="1" x14ac:dyDescent="0.2">
      <c r="A12" s="95" t="s">
        <v>50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3066719601.1995788</v>
      </c>
      <c r="R12" s="100">
        <v>3257567986.8402858</v>
      </c>
      <c r="S12" s="99" t="s">
        <v>51</v>
      </c>
    </row>
    <row r="13" spans="1:19" s="91" customFormat="1" ht="18.600000000000001" customHeight="1" x14ac:dyDescent="0.2">
      <c r="A13" s="95" t="s">
        <v>52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3071593263.157793</v>
      </c>
      <c r="R13" s="100">
        <v>3165105638.15239</v>
      </c>
      <c r="S13" s="99" t="s">
        <v>53</v>
      </c>
    </row>
    <row r="14" spans="1:19" s="91" customFormat="1" ht="18.600000000000001" customHeight="1" x14ac:dyDescent="0.2">
      <c r="A14" s="95" t="s">
        <v>54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3415054125.2158189</v>
      </c>
      <c r="R14" s="100">
        <v>3706501559.420496</v>
      </c>
      <c r="S14" s="99" t="s">
        <v>55</v>
      </c>
    </row>
    <row r="15" spans="1:19" s="91" customFormat="1" ht="18.600000000000001" customHeight="1" x14ac:dyDescent="0.2">
      <c r="A15" s="95" t="s">
        <v>56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3162833727.2054362</v>
      </c>
      <c r="R15" s="100"/>
      <c r="S15" s="99" t="s">
        <v>57</v>
      </c>
    </row>
    <row r="16" spans="1:19" s="91" customFormat="1" ht="18.600000000000001" customHeight="1" x14ac:dyDescent="0.2">
      <c r="A16" s="95" t="s">
        <v>58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3395377618.5552788</v>
      </c>
      <c r="R16" s="100"/>
      <c r="S16" s="99" t="s">
        <v>59</v>
      </c>
    </row>
    <row r="17" spans="1:19" s="91" customFormat="1" ht="18.600000000000001" customHeight="1" x14ac:dyDescent="0.2">
      <c r="A17" s="95" t="s">
        <v>60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3"/>
      <c r="S17" s="104" t="s">
        <v>61</v>
      </c>
    </row>
    <row r="18" spans="1:19" s="91" customFormat="1" ht="18.600000000000001" customHeight="1" x14ac:dyDescent="0.2">
      <c r="A18" s="105" t="s">
        <v>62</v>
      </c>
      <c r="B18" s="106" t="s">
        <v>63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40044858574</v>
      </c>
      <c r="R18" s="97"/>
      <c r="S18" s="109" t="s">
        <v>62</v>
      </c>
    </row>
    <row r="19" spans="1:19" s="91" customFormat="1" ht="18.600000000000001" customHeight="1" x14ac:dyDescent="0.2">
      <c r="A19" s="95" t="s">
        <v>64</v>
      </c>
      <c r="B19" s="110" t="s">
        <v>63</v>
      </c>
      <c r="C19" s="110" t="s">
        <v>63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1821958888</v>
      </c>
      <c r="R19" s="97"/>
      <c r="S19" s="127" t="s">
        <v>65</v>
      </c>
    </row>
    <row r="20" spans="1:19" s="91" customFormat="1" ht="18.600000000000001" customHeight="1" x14ac:dyDescent="0.2">
      <c r="A20" s="111" t="s">
        <v>66</v>
      </c>
      <c r="B20" s="112" t="s">
        <v>63</v>
      </c>
      <c r="C20" s="112" t="s">
        <v>63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4.7666684185850334</v>
      </c>
      <c r="R20" s="112"/>
      <c r="S20" s="128" t="s">
        <v>67</v>
      </c>
    </row>
    <row r="21" spans="1:19" s="91" customFormat="1" ht="18.600000000000001" customHeight="1" x14ac:dyDescent="0.2">
      <c r="A21" s="105" t="s">
        <v>76</v>
      </c>
      <c r="B21" s="106" t="s">
        <v>63</v>
      </c>
      <c r="C21" s="98">
        <v>19434631188</v>
      </c>
      <c r="D21" s="98">
        <v>19748965440</v>
      </c>
      <c r="E21" s="98">
        <v>20253864661</v>
      </c>
      <c r="F21" s="98">
        <v>20413365966</v>
      </c>
      <c r="G21" s="98">
        <v>21868361425</v>
      </c>
      <c r="H21" s="98">
        <v>21607524608</v>
      </c>
      <c r="I21" s="98">
        <v>21106146711</v>
      </c>
      <c r="J21" s="98">
        <v>22225277511</v>
      </c>
      <c r="K21" s="98">
        <v>23124909708</v>
      </c>
      <c r="L21" s="98">
        <v>24773919494</v>
      </c>
      <c r="M21" s="98">
        <v>22382094621</v>
      </c>
      <c r="N21" s="98">
        <v>25032382447</v>
      </c>
      <c r="O21" s="98">
        <v>27502130675</v>
      </c>
      <c r="P21" s="98">
        <v>28613264162</v>
      </c>
      <c r="Q21" s="98">
        <v>30231981544</v>
      </c>
      <c r="R21" s="98">
        <v>30972443531</v>
      </c>
      <c r="S21" s="114" t="s">
        <v>77</v>
      </c>
    </row>
    <row r="22" spans="1:19" s="91" customFormat="1" ht="18.600000000000001" customHeight="1" x14ac:dyDescent="0.2">
      <c r="A22" s="95" t="s">
        <v>64</v>
      </c>
      <c r="B22" s="110" t="s">
        <v>63</v>
      </c>
      <c r="C22" s="110" t="s">
        <v>63</v>
      </c>
      <c r="D22" s="98">
        <v>314334252</v>
      </c>
      <c r="E22" s="98">
        <v>504899221</v>
      </c>
      <c r="F22" s="98">
        <v>159501305</v>
      </c>
      <c r="G22" s="98">
        <v>1454995459</v>
      </c>
      <c r="H22" s="98">
        <v>-260836817</v>
      </c>
      <c r="I22" s="98">
        <v>-501377897</v>
      </c>
      <c r="J22" s="98">
        <v>1119130800</v>
      </c>
      <c r="K22" s="98">
        <v>899632197</v>
      </c>
      <c r="L22" s="98">
        <v>1649009786</v>
      </c>
      <c r="M22" s="98">
        <v>-2391824873</v>
      </c>
      <c r="N22" s="98">
        <v>2650287826</v>
      </c>
      <c r="O22" s="98">
        <v>2469748228</v>
      </c>
      <c r="P22" s="98">
        <v>1111133487</v>
      </c>
      <c r="Q22" s="98">
        <v>1618717382</v>
      </c>
      <c r="R22" s="98">
        <v>740461987</v>
      </c>
      <c r="S22" s="115" t="s">
        <v>65</v>
      </c>
    </row>
    <row r="23" spans="1:19" s="91" customFormat="1" ht="18.600000000000001" customHeight="1" x14ac:dyDescent="0.2">
      <c r="A23" s="111" t="s">
        <v>66</v>
      </c>
      <c r="B23" s="112" t="s">
        <v>63</v>
      </c>
      <c r="C23" s="112" t="s">
        <v>63</v>
      </c>
      <c r="D23" s="116">
        <v>1.6173924215967992</v>
      </c>
      <c r="E23" s="116">
        <v>2.5565856729758902</v>
      </c>
      <c r="F23" s="116">
        <v>0.78751047106150107</v>
      </c>
      <c r="G23" s="116">
        <v>7.1276606779274161</v>
      </c>
      <c r="H23" s="116">
        <v>-1.1927588534448232</v>
      </c>
      <c r="I23" s="116">
        <v>-2.3203856346153096</v>
      </c>
      <c r="J23" s="116">
        <v>5.3023927831257653</v>
      </c>
      <c r="K23" s="116">
        <v>4.0477883641936225</v>
      </c>
      <c r="L23" s="116">
        <v>7.1308809713083097</v>
      </c>
      <c r="M23" s="116">
        <v>-9.6546082406511271</v>
      </c>
      <c r="N23" s="116">
        <v>11.841107237181312</v>
      </c>
      <c r="O23" s="116">
        <v>9.8662132269235379</v>
      </c>
      <c r="P23" s="116">
        <v>4.0401723783897339</v>
      </c>
      <c r="Q23" s="116">
        <v>5.6572272664708638</v>
      </c>
      <c r="R23" s="116">
        <v>2.4492671309762559</v>
      </c>
      <c r="S23" s="117" t="s">
        <v>67</v>
      </c>
    </row>
    <row r="24" spans="1:19" s="91" customFormat="1" ht="18.600000000000001" customHeight="1" x14ac:dyDescent="0.2">
      <c r="A24" s="105" t="s">
        <v>78</v>
      </c>
      <c r="B24" s="98">
        <v>6157480896.9178991</v>
      </c>
      <c r="C24" s="98">
        <v>6151262904.2723675</v>
      </c>
      <c r="D24" s="98">
        <v>6399320180.8177557</v>
      </c>
      <c r="E24" s="98">
        <v>6576345115.1182957</v>
      </c>
      <c r="F24" s="98">
        <v>6509379037.2330284</v>
      </c>
      <c r="G24" s="98">
        <v>7067384495.6217012</v>
      </c>
      <c r="H24" s="98">
        <v>6924943702.6668549</v>
      </c>
      <c r="I24" s="98">
        <v>6768723621.2552786</v>
      </c>
      <c r="J24" s="98">
        <v>7194411573</v>
      </c>
      <c r="K24" s="98">
        <v>8185002225.9577007</v>
      </c>
      <c r="L24" s="98">
        <v>7997814786.3404732</v>
      </c>
      <c r="M24" s="98">
        <v>6808062145.7647409</v>
      </c>
      <c r="N24" s="98">
        <v>8189229790.3328428</v>
      </c>
      <c r="O24" s="98">
        <v>8574368028.7941122</v>
      </c>
      <c r="P24" s="98">
        <v>8997079657.0362911</v>
      </c>
      <c r="Q24" s="97">
        <v>9553366989.5731907</v>
      </c>
      <c r="R24" s="97">
        <v>10129175184.413172</v>
      </c>
      <c r="S24" s="114" t="s">
        <v>79</v>
      </c>
    </row>
    <row r="25" spans="1:19" s="91" customFormat="1" ht="18.600000000000001" customHeight="1" x14ac:dyDescent="0.2">
      <c r="A25" s="95" t="s">
        <v>64</v>
      </c>
      <c r="B25" s="110" t="s">
        <v>63</v>
      </c>
      <c r="C25" s="98">
        <v>-6217992.6455316544</v>
      </c>
      <c r="D25" s="98">
        <v>248057276.54538822</v>
      </c>
      <c r="E25" s="98">
        <v>177024934.30053997</v>
      </c>
      <c r="F25" s="98">
        <v>-66966077.885267258</v>
      </c>
      <c r="G25" s="98">
        <v>558005458.38867283</v>
      </c>
      <c r="H25" s="98">
        <v>-142440792.95484638</v>
      </c>
      <c r="I25" s="98">
        <v>-156220081.41157627</v>
      </c>
      <c r="J25" s="98">
        <v>425687951.74472141</v>
      </c>
      <c r="K25" s="98">
        <v>990590652.95770073</v>
      </c>
      <c r="L25" s="98">
        <v>-187187439.61722755</v>
      </c>
      <c r="M25" s="98">
        <v>-1189752640.5757322</v>
      </c>
      <c r="N25" s="98">
        <v>1381167644.5681019</v>
      </c>
      <c r="O25" s="98">
        <v>385138238.46126938</v>
      </c>
      <c r="P25" s="98">
        <v>422711628.24217892</v>
      </c>
      <c r="Q25" s="97">
        <v>556287332.53689957</v>
      </c>
      <c r="R25" s="97">
        <v>575808194.83998108</v>
      </c>
      <c r="S25" s="115" t="s">
        <v>65</v>
      </c>
    </row>
    <row r="26" spans="1:19" s="91" customFormat="1" ht="18.600000000000001" customHeight="1" x14ac:dyDescent="0.2">
      <c r="A26" s="111" t="s">
        <v>66</v>
      </c>
      <c r="B26" s="112" t="s">
        <v>63</v>
      </c>
      <c r="C26" s="116">
        <v>-0.1009827354664477</v>
      </c>
      <c r="D26" s="116">
        <v>4.0326235507362185</v>
      </c>
      <c r="E26" s="116">
        <v>2.7663084405618585</v>
      </c>
      <c r="F26" s="116">
        <v>-1.0182871597069867</v>
      </c>
      <c r="G26" s="116">
        <v>8.572330097800954</v>
      </c>
      <c r="H26" s="116">
        <v>-2.0154668681616168</v>
      </c>
      <c r="I26" s="116">
        <v>-2.2559039917019774</v>
      </c>
      <c r="J26" s="116">
        <v>6.2890431869306607</v>
      </c>
      <c r="K26" s="116">
        <v>13.768890518792407</v>
      </c>
      <c r="L26" s="116">
        <v>-2.2869564900494006</v>
      </c>
      <c r="M26" s="116">
        <v>-14.875971404185547</v>
      </c>
      <c r="N26" s="116">
        <v>20.287236147327459</v>
      </c>
      <c r="O26" s="116">
        <v>4.7029848755241224</v>
      </c>
      <c r="P26" s="116">
        <v>4.9299450037908921</v>
      </c>
      <c r="Q26" s="118">
        <v>6.1829766295538722</v>
      </c>
      <c r="R26" s="118">
        <v>6.027280177433088</v>
      </c>
      <c r="S26" s="117" t="s">
        <v>67</v>
      </c>
    </row>
    <row r="27" spans="1:19" s="91" customFormat="1" x14ac:dyDescent="0.25">
      <c r="A27" s="129" t="s">
        <v>80</v>
      </c>
      <c r="B27" s="129"/>
      <c r="L27" s="130" t="s">
        <v>81</v>
      </c>
      <c r="S27" s="8"/>
    </row>
    <row r="28" spans="1:19" s="91" customFormat="1" x14ac:dyDescent="0.25">
      <c r="A28" s="129" t="s">
        <v>68</v>
      </c>
      <c r="B28" s="90"/>
      <c r="L28" s="130" t="s">
        <v>69</v>
      </c>
      <c r="S28" s="8"/>
    </row>
    <row r="29" spans="1:19" s="91" customFormat="1" ht="14.25" x14ac:dyDescent="0.2">
      <c r="A29" s="142" t="s">
        <v>70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s="91" customFormat="1" x14ac:dyDescent="0.25">
      <c r="A30" s="90" t="s">
        <v>34</v>
      </c>
      <c r="B30" s="90"/>
      <c r="S30" s="8"/>
    </row>
    <row r="31" spans="1:19" s="91" customFormat="1" ht="18.600000000000001" customHeight="1" x14ac:dyDescent="0.2">
      <c r="A31" s="92" t="s">
        <v>35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119">
        <v>2025</v>
      </c>
      <c r="S31" s="94" t="s">
        <v>36</v>
      </c>
    </row>
    <row r="32" spans="1:19" s="91" customFormat="1" ht="18.600000000000001" customHeight="1" x14ac:dyDescent="0.2">
      <c r="A32" s="95" t="s">
        <v>37</v>
      </c>
      <c r="B32" s="120" t="s">
        <v>63</v>
      </c>
      <c r="C32" s="120" t="s">
        <v>63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-1.0828177044739473</v>
      </c>
      <c r="R32" s="121">
        <v>5.4746839539772063</v>
      </c>
      <c r="S32" s="99" t="s">
        <v>39</v>
      </c>
    </row>
    <row r="33" spans="1:19" s="91" customFormat="1" ht="18.600000000000001" customHeight="1" x14ac:dyDescent="0.2">
      <c r="A33" s="95" t="s">
        <v>40</v>
      </c>
      <c r="B33" s="120" t="s">
        <v>63</v>
      </c>
      <c r="C33" s="120" t="s">
        <v>63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3.7103100249980252</v>
      </c>
      <c r="R33" s="121">
        <v>0.14309047215312784</v>
      </c>
      <c r="S33" s="99" t="s">
        <v>41</v>
      </c>
    </row>
    <row r="34" spans="1:19" s="91" customFormat="1" ht="18.600000000000001" customHeight="1" x14ac:dyDescent="0.2">
      <c r="A34" s="95" t="s">
        <v>42</v>
      </c>
      <c r="B34" s="120" t="s">
        <v>63</v>
      </c>
      <c r="C34" s="120" t="s">
        <v>63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9.35608368088368</v>
      </c>
      <c r="R34" s="121">
        <v>1.8776717820258015</v>
      </c>
      <c r="S34" s="99" t="s">
        <v>43</v>
      </c>
    </row>
    <row r="35" spans="1:19" s="91" customFormat="1" ht="18.600000000000001" customHeight="1" x14ac:dyDescent="0.2">
      <c r="A35" s="95" t="s">
        <v>44</v>
      </c>
      <c r="B35" s="120" t="s">
        <v>63</v>
      </c>
      <c r="C35" s="120" t="s">
        <v>63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7.2677665883623028</v>
      </c>
      <c r="R35" s="121">
        <v>1.6531863486091369</v>
      </c>
      <c r="S35" s="99" t="s">
        <v>45</v>
      </c>
    </row>
    <row r="36" spans="1:19" s="91" customFormat="1" ht="18.600000000000001" customHeight="1" x14ac:dyDescent="0.2">
      <c r="A36" s="95" t="s">
        <v>46</v>
      </c>
      <c r="B36" s="120" t="s">
        <v>63</v>
      </c>
      <c r="C36" s="120" t="s">
        <v>63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9.3313927793993408</v>
      </c>
      <c r="R36" s="121">
        <v>-3.1208390389373815</v>
      </c>
      <c r="S36" s="99" t="s">
        <v>47</v>
      </c>
    </row>
    <row r="37" spans="1:19" s="91" customFormat="1" ht="18.600000000000001" customHeight="1" x14ac:dyDescent="0.2">
      <c r="A37" s="95" t="s">
        <v>48</v>
      </c>
      <c r="B37" s="120" t="s">
        <v>63</v>
      </c>
      <c r="C37" s="120" t="s">
        <v>63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4.8065315892906453</v>
      </c>
      <c r="R37" s="121">
        <v>-0.72376424016262353</v>
      </c>
      <c r="S37" s="99" t="s">
        <v>49</v>
      </c>
    </row>
    <row r="38" spans="1:19" s="91" customFormat="1" ht="18.600000000000001" customHeight="1" x14ac:dyDescent="0.2">
      <c r="A38" s="95" t="s">
        <v>50</v>
      </c>
      <c r="B38" s="120" t="s">
        <v>63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7.3820050714178018</v>
      </c>
      <c r="R38" s="120">
        <v>6.2232095026247176</v>
      </c>
      <c r="S38" s="99" t="s">
        <v>51</v>
      </c>
    </row>
    <row r="39" spans="1:19" s="91" customFormat="1" ht="18.600000000000001" customHeight="1" x14ac:dyDescent="0.2">
      <c r="A39" s="95" t="s">
        <v>52</v>
      </c>
      <c r="B39" s="120" t="s">
        <v>63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10.00253874948867</v>
      </c>
      <c r="R39" s="120">
        <v>3.0444257094918972</v>
      </c>
      <c r="S39" s="99" t="s">
        <v>53</v>
      </c>
    </row>
    <row r="40" spans="1:19" s="91" customFormat="1" ht="18.600000000000001" customHeight="1" x14ac:dyDescent="0.2">
      <c r="A40" s="95" t="s">
        <v>54</v>
      </c>
      <c r="B40" s="120" t="s">
        <v>63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1.9757196022236572</v>
      </c>
      <c r="R40" s="120">
        <v>8.5341966340360322</v>
      </c>
      <c r="S40" s="99" t="s">
        <v>55</v>
      </c>
    </row>
    <row r="41" spans="1:19" s="91" customFormat="1" ht="18.600000000000001" customHeight="1" x14ac:dyDescent="0.2">
      <c r="A41" s="95" t="s">
        <v>56</v>
      </c>
      <c r="B41" s="120" t="s">
        <v>63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8.3739011189928263</v>
      </c>
      <c r="R41" s="120"/>
      <c r="S41" s="99" t="s">
        <v>57</v>
      </c>
    </row>
    <row r="42" spans="1:19" s="91" customFormat="1" ht="18.600000000000001" customHeight="1" x14ac:dyDescent="0.2">
      <c r="A42" s="95" t="s">
        <v>58</v>
      </c>
      <c r="B42" s="120" t="s">
        <v>63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4.1834963941544459</v>
      </c>
      <c r="R42" s="120"/>
      <c r="S42" s="99" t="s">
        <v>59</v>
      </c>
    </row>
    <row r="43" spans="1:19" s="91" customFormat="1" ht="18.600000000000001" customHeight="1" x14ac:dyDescent="0.2">
      <c r="A43" s="111" t="s">
        <v>60</v>
      </c>
      <c r="B43" s="118" t="s">
        <v>63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12"/>
      <c r="S43" s="104" t="s">
        <v>61</v>
      </c>
    </row>
    <row r="44" spans="1:19" s="91" customFormat="1" ht="14.25" x14ac:dyDescent="0.2">
      <c r="A44" s="90"/>
      <c r="B44" s="90"/>
      <c r="S44" s="125"/>
    </row>
    <row r="45" spans="1:19" s="91" customFormat="1" ht="14.25" x14ac:dyDescent="0.2">
      <c r="A45" s="142" t="s">
        <v>71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1:19" s="91" customFormat="1" ht="14.25" x14ac:dyDescent="0.2">
      <c r="A46" s="90"/>
      <c r="B46" s="90"/>
    </row>
    <row r="47" spans="1:19" s="91" customFormat="1" ht="18.600000000000001" customHeight="1" x14ac:dyDescent="0.2">
      <c r="A47" s="92" t="s">
        <v>35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119">
        <v>2025</v>
      </c>
      <c r="S47" s="94" t="s">
        <v>36</v>
      </c>
    </row>
    <row r="48" spans="1:19" s="91" customFormat="1" ht="18.600000000000001" customHeight="1" x14ac:dyDescent="0.2">
      <c r="A48" s="95" t="s">
        <v>37</v>
      </c>
      <c r="B48" s="110" t="s">
        <v>63</v>
      </c>
      <c r="C48" s="110" t="s">
        <v>63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-36070223.887443542</v>
      </c>
      <c r="R48" s="98">
        <v>180394910.14794445</v>
      </c>
      <c r="S48" s="99" t="s">
        <v>39</v>
      </c>
    </row>
    <row r="49" spans="1:19" s="91" customFormat="1" ht="18.600000000000001" customHeight="1" x14ac:dyDescent="0.2">
      <c r="A49" s="95" t="s">
        <v>40</v>
      </c>
      <c r="B49" s="110" t="s">
        <v>63</v>
      </c>
      <c r="C49" s="110" t="s">
        <v>63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123122103.61024904</v>
      </c>
      <c r="R49" s="98">
        <v>4924458.4392251968</v>
      </c>
      <c r="S49" s="99" t="s">
        <v>41</v>
      </c>
    </row>
    <row r="50" spans="1:19" s="91" customFormat="1" ht="18.600000000000001" customHeight="1" x14ac:dyDescent="0.2">
      <c r="A50" s="95" t="s">
        <v>42</v>
      </c>
      <c r="B50" s="110" t="s">
        <v>63</v>
      </c>
      <c r="C50" s="110" t="s">
        <v>63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267559809.49340534</v>
      </c>
      <c r="R50" s="98">
        <v>58720454.567740917</v>
      </c>
      <c r="S50" s="99" t="s">
        <v>43</v>
      </c>
    </row>
    <row r="51" spans="1:19" s="91" customFormat="1" ht="18.600000000000001" customHeight="1" x14ac:dyDescent="0.2">
      <c r="A51" s="95" t="s">
        <v>44</v>
      </c>
      <c r="B51" s="110" t="s">
        <v>63</v>
      </c>
      <c r="C51" s="110" t="s">
        <v>63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233071821.47362709</v>
      </c>
      <c r="R51" s="98">
        <v>56869557.346986771</v>
      </c>
      <c r="S51" s="99" t="s">
        <v>45</v>
      </c>
    </row>
    <row r="52" spans="1:19" s="91" customFormat="1" ht="18.600000000000001" customHeight="1" x14ac:dyDescent="0.2">
      <c r="A52" s="95" t="s">
        <v>46</v>
      </c>
      <c r="B52" s="110" t="s">
        <v>63</v>
      </c>
      <c r="C52" s="110" t="s">
        <v>63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295099802.22490406</v>
      </c>
      <c r="R52" s="98">
        <v>-107904286.85474253</v>
      </c>
      <c r="S52" s="99" t="s">
        <v>47</v>
      </c>
    </row>
    <row r="53" spans="1:19" s="91" customFormat="1" ht="18.600000000000001" customHeight="1" x14ac:dyDescent="0.2">
      <c r="A53" s="95" t="s">
        <v>48</v>
      </c>
      <c r="B53" s="110" t="s">
        <v>63</v>
      </c>
      <c r="C53" s="110" t="s">
        <v>63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179646736.58779955</v>
      </c>
      <c r="R53" s="98">
        <v>-28351301.596732616</v>
      </c>
      <c r="S53" s="99" t="s">
        <v>49</v>
      </c>
    </row>
    <row r="54" spans="1:19" s="91" customFormat="1" ht="18.600000000000001" customHeight="1" x14ac:dyDescent="0.2">
      <c r="A54" s="95" t="s">
        <v>50</v>
      </c>
      <c r="B54" s="110" t="s">
        <v>63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210822470.98678398</v>
      </c>
      <c r="R54" s="100">
        <v>190848385.64070702</v>
      </c>
      <c r="S54" s="99" t="s">
        <v>51</v>
      </c>
    </row>
    <row r="55" spans="1:19" s="91" customFormat="1" ht="18.600000000000001" customHeight="1" x14ac:dyDescent="0.2">
      <c r="A55" s="95" t="s">
        <v>52</v>
      </c>
      <c r="B55" s="110" t="s">
        <v>63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279300196.03794813</v>
      </c>
      <c r="R55" s="100">
        <v>93512374.994596958</v>
      </c>
      <c r="S55" s="99" t="s">
        <v>53</v>
      </c>
    </row>
    <row r="56" spans="1:19" s="91" customFormat="1" ht="18.600000000000001" customHeight="1" x14ac:dyDescent="0.2">
      <c r="A56" s="95" t="s">
        <v>54</v>
      </c>
      <c r="B56" s="110" t="s">
        <v>63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66164665.512166977</v>
      </c>
      <c r="R56" s="100">
        <v>291447434.2046771</v>
      </c>
      <c r="S56" s="99" t="s">
        <v>55</v>
      </c>
    </row>
    <row r="57" spans="1:19" s="91" customFormat="1" ht="18.600000000000001" customHeight="1" x14ac:dyDescent="0.2">
      <c r="A57" s="95" t="s">
        <v>56</v>
      </c>
      <c r="B57" s="110" t="s">
        <v>63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244387777.99789143</v>
      </c>
      <c r="R57" s="100"/>
      <c r="S57" s="99" t="s">
        <v>57</v>
      </c>
    </row>
    <row r="58" spans="1:19" s="91" customFormat="1" ht="18.600000000000001" customHeight="1" x14ac:dyDescent="0.2">
      <c r="A58" s="95" t="s">
        <v>58</v>
      </c>
      <c r="B58" s="110" t="s">
        <v>63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136341652.13921261</v>
      </c>
      <c r="R58" s="100"/>
      <c r="S58" s="99" t="s">
        <v>59</v>
      </c>
    </row>
    <row r="59" spans="1:19" s="91" customFormat="1" ht="18.600000000000001" customHeight="1" x14ac:dyDescent="0.2">
      <c r="A59" s="111" t="s">
        <v>60</v>
      </c>
      <c r="B59" s="118" t="s">
        <v>63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3"/>
      <c r="S59" s="104" t="s">
        <v>61</v>
      </c>
    </row>
  </sheetData>
  <sheetProtection algorithmName="SHA-512" hashValue="3Es/Hpw4dKclihWVlQwAIceeuLqeIpFdcjh8eUAGIVH130QaS4KUi//ga+gdmISxAkUacHy3H6ihuaKPEZl0hA==" saltValue="Z/tsW4LBYUs1cQLuh97VnA==" spinCount="100000" sheet="1" objects="1" scenarios="1"/>
  <mergeCells count="4">
    <mergeCell ref="A2:S2"/>
    <mergeCell ref="A3:S3"/>
    <mergeCell ref="A29:S29"/>
    <mergeCell ref="A45:S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="75" zoomScaleNormal="75" workbookViewId="0">
      <selection activeCell="AC1" sqref="AC1"/>
    </sheetView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KUL23OACYdjFjuwfQaiMm7VCYrp/KI+ACXcsNgzoYChv3kIXkLoiKk2IJBYn74QNFmN7NQmDE0jie4QLMpg8NQ==" saltValue="Lr23WFesFx7IurJT6mKCh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64C6C0-EA94-4520-BFB4-5FD8DF01E73C}"/>
</file>

<file path=customXml/itemProps3.xml><?xml version="1.0" encoding="utf-8"?>
<ds:datastoreItem xmlns:ds="http://schemas.openxmlformats.org/officeDocument/2006/customXml" ds:itemID="{7A73C184-4E43-4011-9CD6-2DDE659B8C16}">
  <ds:schemaRefs>
    <ds:schemaRef ds:uri="http://www.w3.org/XML/1998/namespace"/>
    <ds:schemaRef ds:uri="http://schemas.openxmlformats.org/package/2006/metadata/core-properties"/>
    <ds:schemaRef ds:uri="81cc3c97-f93d-476a-b646-40ff9edb6d28"/>
    <ds:schemaRef ds:uri="http://schemas.microsoft.com/sharepoint/v3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12fbfb73-9069-4591-8b44-d5ce1e3e14e0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EVD_Marzo_2025</vt:lpstr>
      <vt:lpstr>Histórico</vt:lpstr>
      <vt:lpstr>Gráficas</vt:lpstr>
      <vt:lpstr>EVD_Marzo_2025!Print_Area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Mónica González Bonnin</cp:lastModifiedBy>
  <cp:revision/>
  <cp:lastPrinted>2025-06-24T15:28:09Z</cp:lastPrinted>
  <dcterms:created xsi:type="dcterms:W3CDTF">2017-05-16T19:04:40Z</dcterms:created>
  <dcterms:modified xsi:type="dcterms:W3CDTF">2025-06-24T19:48:21Z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