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2025/Mayo 2025/"/>
    </mc:Choice>
  </mc:AlternateContent>
  <xr:revisionPtr revIDLastSave="3" documentId="8_{E0A832A7-E489-4354-A799-3E466A79DA6A}" xr6:coauthVersionLast="47" xr6:coauthVersionMax="47" xr10:uidLastSave="{9A55CABB-6479-4088-8474-50BA3F4EE7B1}"/>
  <bookViews>
    <workbookView xWindow="-120" yWindow="-120" windowWidth="29040" windowHeight="15720" xr2:uid="{00000000-000D-0000-FFFF-FFFF00000000}"/>
  </bookViews>
  <sheets>
    <sheet name="EVD_Mayo_2025" sheetId="6" r:id="rId1"/>
    <sheet name="Histórico" sheetId="8" r:id="rId2"/>
    <sheet name="Gráficas" sheetId="7" r:id="rId3"/>
  </sheets>
  <definedNames>
    <definedName name="_xlnm.Print_Area" localSheetId="0">EVD_Mayo_2025!$A$1:$J$37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B23" i="6" l="1"/>
  <c r="F30" i="6"/>
  <c r="D26" i="6" l="1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l="1"/>
  <c r="G30" i="6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<sst xmlns="http://schemas.openxmlformats.org/spreadsheetml/2006/main" count="213" uniqueCount="87">
  <si>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</si>
  <si>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</si>
  <si>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</si>
  <si>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</si>
  <si>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</si>
  <si>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</si>
  <si>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</si>
  <si>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</si>
  <si>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</si>
  <si>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</si>
  <si>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</si>
  <si>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</si>
  <si>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</si>
  <si>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</si>
  <si>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</si>
  <si>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</si>
  <si>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</si>
  <si>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</si>
  <si>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</si>
  <si>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</si>
  <si>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</si>
  <si>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</si>
  <si>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</si>
  <si>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</si>
  <si>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</si>
  <si>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</si>
  <si>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</si>
  <si>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</si>
  <si>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</si>
  <si>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</si>
  <si>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</si>
  <si>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</si>
  <si>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</si>
  <si>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</si>
  <si>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</si>
  <si>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</si>
  <si>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</si>
  <si>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</si>
  <si>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</si>
  <si>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</si>
  <si>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</si>
  <si>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</si>
  <si>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</si>
  <si>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</si>
  <si>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</si>
  <si>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</si>
  <si>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</si>
  <si>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</si>
  <si>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</si>
  <si>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</si>
  <si>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</si>
  <si>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</si>
  <si>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</si>
  <si>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</si>
  <si>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</si>
  <si>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</si>
  <si>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</si>
  <si>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</si>
  <si>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</si>
  <si>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</si>
  <si>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</si>
  <si>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</si>
  <si>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</si>
  <si>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</si>
  <si>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</si>
  <si>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</si>
  <si>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</si>
  <si>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</si>
  <si>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</si>
  <si>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Fiscal 2024 (r)</t>
  </si>
  <si>
    <t>Acumulado Fiscal 2025</t>
  </si>
  <si>
    <t>Oficina de Estrategia e Inteligencia de Negocios</t>
  </si>
  <si>
    <t>Fuente: Oficina de Estrategia e Inteligencia de Negocios, Departamento de Desarrollo Económico y Comercio</t>
  </si>
  <si>
    <t>JUL - DIC</t>
  </si>
  <si>
    <t>JUL - DEC</t>
  </si>
  <si>
    <t>ENE - DIC</t>
  </si>
  <si>
    <t>JAN - DEC</t>
  </si>
  <si>
    <t>Fuente: Oficina de Estrategia e Inteligencia de Negocios</t>
  </si>
  <si>
    <t>Source: Office of Strategy and Business Intelligence</t>
  </si>
  <si>
    <t>Acumulado Calendario 2024 (r)</t>
  </si>
  <si>
    <t>Acumulado Calendario 2025</t>
  </si>
  <si>
    <t>InfoVentas - Informe de Ventas al Detal en Puerto Rico - Mayo 2025 (A Precios Corrientes)</t>
  </si>
  <si>
    <t>Mayo 2024 (r)</t>
  </si>
  <si>
    <t>Mayo 2025</t>
  </si>
  <si>
    <t>Este informe está disponible en fortmato Excel y PDF. El informe es libre de costo.</t>
  </si>
  <si>
    <t>Contactos: Mónica A. González Bonnin, Oficina de Estrategia e Inteligencia de Negocios (monica.gonzalez@ddec.pr.gov) o puede comunicarse al (787) 758-4747 extensión 3371</t>
  </si>
  <si>
    <t>Javier Matos Vázquez, Oficina de Estrategia e Inteligencia de Negocios (javier.matos@ddec.pr.gov) o puede comunicarse al (787) 758-4747 extensión 23360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</si>
</sst>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4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167" fontId="0" fillId="3" borderId="0" xfId="0" applyNumberForma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31</xdr:row>
      <xdr:rowOff>145059</xdr:rowOff>
    </xdr:from>
    <xdr:to>
      <xdr:col>9</xdr:col>
      <xdr:colOff>133348</xdr:colOff>
      <xdr:row>36</xdr:row>
      <xdr:rowOff>52666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96929D-DB90-37E3-3F3A-9945DEF0D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6575" y="7517409"/>
          <a:ext cx="2457449" cy="860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220902</xdr:colOff>
      <xdr:row>50</xdr:row>
      <xdr:rowOff>83129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DFB580-F538-AB2E-5FC5-B09EC517D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80102" cy="9608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="85" zoomScaleNormal="85" workbookViewId="0">
      <selection sqref="A1:J1"/>
    </sheetView>
  </sheetViews>
  <sheetFormatPr defaultColWidth="8.85546875" defaultRowHeight="15" x14ac:dyDescent="0.25"/>
  <cols>
    <col min="1" max="1" width="58.5703125" style="8" customWidth="1"/>
    <col min="2" max="2" width="19.42578125" style="8" bestFit="1" customWidth="1"/>
    <col min="3" max="3" width="20.28515625" style="8" bestFit="1" customWidth="1"/>
    <col min="4" max="4" width="11.7109375" style="8" customWidth="1"/>
    <col min="5" max="5" width="21.28515625" style="8" bestFit="1" customWidth="1"/>
    <col min="6" max="6" width="21.28515625" style="13" bestFit="1" customWidth="1"/>
    <col min="7" max="7" width="12.5703125" style="8" bestFit="1" customWidth="1"/>
    <col min="8" max="8" width="20.5703125" style="8" bestFit="1" customWidth="1"/>
    <col min="9" max="9" width="21.7109375" style="13" bestFit="1" customWidth="1"/>
    <col min="10" max="10" width="12.5703125" style="8" bestFit="1" customWidth="1"/>
    <col min="11" max="11" width="12.28515625" style="8" bestFit="1" customWidth="1"/>
    <col min="12" max="12" width="16.7109375" style="8" bestFit="1" customWidth="1"/>
    <col min="13" max="13" width="12.42578125" style="8" bestFit="1" customWidth="1"/>
    <col min="14" max="16384" width="8.85546875" style="8"/>
  </cols>
  <sheetData>
    <row r="1" spans="1:10" ht="20.100000000000001" customHeight="1" x14ac:dyDescent="0.25">
      <c r="A1" s="132" t="s">
        <v>0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0" ht="20.100000000000001" customHeight="1" x14ac:dyDescent="0.25">
      <c r="A2" s="135" t="s">
        <v>71</v>
      </c>
      <c r="B2" s="136"/>
      <c r="C2" s="136"/>
      <c r="D2" s="136"/>
      <c r="E2" s="136"/>
      <c r="F2" s="136"/>
      <c r="G2" s="136"/>
      <c r="H2" s="136"/>
      <c r="I2" s="136"/>
      <c r="J2" s="137"/>
    </row>
    <row r="3" spans="1:10" ht="20.100000000000001" customHeight="1" thickBot="1" x14ac:dyDescent="0.3">
      <c r="A3" s="138" t="s">
        <v>81</v>
      </c>
      <c r="B3" s="139"/>
      <c r="C3" s="139"/>
      <c r="D3" s="139"/>
      <c r="E3" s="139"/>
      <c r="F3" s="139"/>
      <c r="G3" s="139"/>
      <c r="H3" s="139"/>
      <c r="I3" s="139"/>
      <c r="J3" s="140"/>
    </row>
    <row r="4" spans="1:10" ht="33.6" customHeight="1" thickBot="1" x14ac:dyDescent="0.3">
      <c r="A4" s="80" t="s">
        <v>1</v>
      </c>
      <c r="B4" s="74" t="s">
        <v>82</v>
      </c>
      <c r="C4" s="74" t="s">
        <v>83</v>
      </c>
      <c r="D4" s="81" t="s">
        <v>2</v>
      </c>
      <c r="E4" s="78" t="s">
        <v>79</v>
      </c>
      <c r="F4" s="78" t="s">
        <v>80</v>
      </c>
      <c r="G4" s="82" t="s">
        <v>3</v>
      </c>
      <c r="H4" s="78" t="s">
        <v>69</v>
      </c>
      <c r="I4" s="78" t="s">
        <v>70</v>
      </c>
      <c r="J4" s="83" t="s">
        <v>3</v>
      </c>
    </row>
    <row r="5" spans="1:10" ht="18" customHeight="1" thickTop="1" x14ac:dyDescent="0.25">
      <c r="A5" s="30" t="s">
        <v>4</v>
      </c>
      <c r="B5" s="41">
        <v>355432772.936306</v>
      </c>
      <c r="C5" s="41">
        <v>334768503.4766416</v>
      </c>
      <c r="D5" s="42">
        <f>(C5-B5)/B5</f>
        <v>-5.8138334540600925E-2</v>
      </c>
      <c r="E5" s="44">
        <v>1762617737.2638648</v>
      </c>
      <c r="F5" s="45">
        <v>1752340347.7741346</v>
      </c>
      <c r="G5" s="43">
        <f>(F5-E5)/E5</f>
        <v>-5.830753471075271E-3</v>
      </c>
      <c r="H5" s="44">
        <v>3938484295.5288801</v>
      </c>
      <c r="I5" s="45">
        <v>3894676865.1453052</v>
      </c>
      <c r="J5" s="43">
        <f>(I5-H5)/H5</f>
        <v>-1.1122916100822555E-2</v>
      </c>
    </row>
    <row r="6" spans="1:10" ht="18" customHeight="1" x14ac:dyDescent="0.25">
      <c r="A6" s="31" t="s">
        <v>26</v>
      </c>
      <c r="B6" s="46">
        <v>66895316.663403675</v>
      </c>
      <c r="C6" s="46">
        <v>65940360.658836901</v>
      </c>
      <c r="D6" s="47">
        <f t="shared" ref="D6:D22" si="0">(C6-B6)/B6</f>
        <v>-1.427537908777402E-2</v>
      </c>
      <c r="E6" s="49">
        <v>360452097.25840354</v>
      </c>
      <c r="F6" s="50">
        <v>344108409.2968874</v>
      </c>
      <c r="G6" s="48">
        <f t="shared" ref="G6:G22" si="1">(F6-E6)/E6</f>
        <v>-4.5342191336452564E-2</v>
      </c>
      <c r="H6" s="49">
        <v>756072015.53700709</v>
      </c>
      <c r="I6" s="50">
        <v>726051404.3099494</v>
      </c>
      <c r="J6" s="48">
        <f t="shared" ref="J6:J22" si="2">(I6-H6)/H6</f>
        <v>-3.9706020868574644E-2</v>
      </c>
    </row>
    <row r="7" spans="1:10" ht="18" customHeight="1" x14ac:dyDescent="0.25">
      <c r="A7" s="31" t="s">
        <v>5</v>
      </c>
      <c r="B7" s="46">
        <v>71147207.271693915</v>
      </c>
      <c r="C7" s="46">
        <v>65717078.811716571</v>
      </c>
      <c r="D7" s="47">
        <f t="shared" si="0"/>
        <v>-7.6322440025523436E-2</v>
      </c>
      <c r="E7" s="49">
        <v>333759231.47857022</v>
      </c>
      <c r="F7" s="50">
        <v>318241645.52946222</v>
      </c>
      <c r="G7" s="48">
        <f t="shared" si="1"/>
        <v>-4.6493353548197953E-2</v>
      </c>
      <c r="H7" s="49">
        <v>794417586.84988046</v>
      </c>
      <c r="I7" s="50">
        <v>753433642.77866447</v>
      </c>
      <c r="J7" s="48">
        <f t="shared" si="2"/>
        <v>-5.1589925436734629E-2</v>
      </c>
    </row>
    <row r="8" spans="1:10" ht="18" customHeight="1" x14ac:dyDescent="0.25">
      <c r="A8" s="31" t="s">
        <v>27</v>
      </c>
      <c r="B8" s="46">
        <v>43302961.909252003</v>
      </c>
      <c r="C8" s="46">
        <v>37370473.058323339</v>
      </c>
      <c r="D8" s="47">
        <f t="shared" si="0"/>
        <v>-0.13699960901891894</v>
      </c>
      <c r="E8" s="49">
        <v>683420715.41021407</v>
      </c>
      <c r="F8" s="50">
        <v>545500463.16938996</v>
      </c>
      <c r="G8" s="48">
        <f t="shared" si="1"/>
        <v>-0.20180870894151831</v>
      </c>
      <c r="H8" s="49">
        <v>1714328494.611572</v>
      </c>
      <c r="I8" s="50">
        <v>1324617860.9552271</v>
      </c>
      <c r="J8" s="48">
        <f t="shared" si="2"/>
        <v>-0.22732553001438879</v>
      </c>
    </row>
    <row r="9" spans="1:10" ht="18" customHeight="1" x14ac:dyDescent="0.25">
      <c r="A9" s="31" t="s">
        <v>28</v>
      </c>
      <c r="B9" s="46">
        <v>100146776.87754621</v>
      </c>
      <c r="C9" s="46">
        <v>106631464.87817678</v>
      </c>
      <c r="D9" s="47">
        <f t="shared" si="0"/>
        <v>6.4751839278459067E-2</v>
      </c>
      <c r="E9" s="49">
        <v>525411105.79623663</v>
      </c>
      <c r="F9" s="50">
        <v>580464056.34497046</v>
      </c>
      <c r="G9" s="48">
        <f t="shared" si="1"/>
        <v>0.10478071350491076</v>
      </c>
      <c r="H9" s="49">
        <v>1200361689.3207967</v>
      </c>
      <c r="I9" s="50">
        <v>1266713321.5878258</v>
      </c>
      <c r="J9" s="48">
        <f t="shared" si="2"/>
        <v>5.5276366163079509E-2</v>
      </c>
    </row>
    <row r="10" spans="1:10" ht="18" customHeight="1" x14ac:dyDescent="0.25">
      <c r="A10" s="31" t="s">
        <v>6</v>
      </c>
      <c r="B10" s="46">
        <v>7141083.7549739992</v>
      </c>
      <c r="C10" s="46">
        <v>7500886.8283442995</v>
      </c>
      <c r="D10" s="47">
        <f t="shared" si="0"/>
        <v>5.0384939557624651E-2</v>
      </c>
      <c r="E10" s="49">
        <v>29204792.234218497</v>
      </c>
      <c r="F10" s="50">
        <v>29567921.1142185</v>
      </c>
      <c r="G10" s="48">
        <f t="shared" si="1"/>
        <v>1.243387992928551E-2</v>
      </c>
      <c r="H10" s="49">
        <v>60433683.455912091</v>
      </c>
      <c r="I10" s="50">
        <v>59922276.344697297</v>
      </c>
      <c r="J10" s="48">
        <f t="shared" si="2"/>
        <v>-8.4622859632224583E-3</v>
      </c>
    </row>
    <row r="11" spans="1:10" ht="18" customHeight="1" x14ac:dyDescent="0.25">
      <c r="A11" s="31" t="s">
        <v>7</v>
      </c>
      <c r="B11" s="46">
        <v>449329142.58806217</v>
      </c>
      <c r="C11" s="46">
        <v>446678594.73674721</v>
      </c>
      <c r="D11" s="47">
        <f t="shared" si="0"/>
        <v>-5.8989003830204317E-3</v>
      </c>
      <c r="E11" s="49">
        <v>2172094556.8876123</v>
      </c>
      <c r="F11" s="50">
        <v>2209030502.7044382</v>
      </c>
      <c r="G11" s="48">
        <f t="shared" si="1"/>
        <v>1.7004759622321078E-2</v>
      </c>
      <c r="H11" s="49">
        <v>4828515981.2308836</v>
      </c>
      <c r="I11" s="50">
        <v>4932036588.8667097</v>
      </c>
      <c r="J11" s="48">
        <f t="shared" si="2"/>
        <v>2.1439425288893147E-2</v>
      </c>
    </row>
    <row r="12" spans="1:10" ht="18" customHeight="1" x14ac:dyDescent="0.25">
      <c r="A12" s="31" t="s">
        <v>8</v>
      </c>
      <c r="B12" s="46">
        <v>18986654.304053336</v>
      </c>
      <c r="C12" s="46">
        <v>20733572.370570004</v>
      </c>
      <c r="D12" s="47">
        <f t="shared" si="0"/>
        <v>9.2007682793472961E-2</v>
      </c>
      <c r="E12" s="49">
        <v>106418281.27219167</v>
      </c>
      <c r="F12" s="50">
        <v>120272043.03896612</v>
      </c>
      <c r="G12" s="48">
        <f t="shared" si="1"/>
        <v>0.13018216044421865</v>
      </c>
      <c r="H12" s="49">
        <v>210948524.6303477</v>
      </c>
      <c r="I12" s="50">
        <v>244864336.68850777</v>
      </c>
      <c r="J12" s="48">
        <f t="shared" si="2"/>
        <v>0.16077766894834605</v>
      </c>
    </row>
    <row r="13" spans="1:10" ht="18" customHeight="1" x14ac:dyDescent="0.25">
      <c r="A13" s="31" t="s">
        <v>9</v>
      </c>
      <c r="B13" s="46">
        <v>209903033.45610467</v>
      </c>
      <c r="C13" s="46">
        <v>226576361.97809851</v>
      </c>
      <c r="D13" s="47">
        <f t="shared" si="0"/>
        <v>7.9433480533670345E-2</v>
      </c>
      <c r="E13" s="49">
        <v>1074348610.5205374</v>
      </c>
      <c r="F13" s="50">
        <v>1142971610.6744831</v>
      </c>
      <c r="G13" s="48">
        <f t="shared" si="1"/>
        <v>6.3874053060576724E-2</v>
      </c>
      <c r="H13" s="49">
        <v>2428855602.7643852</v>
      </c>
      <c r="I13" s="50">
        <v>2535808525.3489027</v>
      </c>
      <c r="J13" s="48">
        <f t="shared" si="2"/>
        <v>4.4034286131620894E-2</v>
      </c>
    </row>
    <row r="14" spans="1:10" ht="18" customHeight="1" x14ac:dyDescent="0.25">
      <c r="A14" s="31" t="s">
        <v>10</v>
      </c>
      <c r="B14" s="46">
        <v>19405635.816288002</v>
      </c>
      <c r="C14" s="46">
        <v>20244596.869037759</v>
      </c>
      <c r="D14" s="47">
        <f t="shared" si="0"/>
        <v>4.3232855686469181E-2</v>
      </c>
      <c r="E14" s="49">
        <v>92001984.076191515</v>
      </c>
      <c r="F14" s="50">
        <v>95311673.15173994</v>
      </c>
      <c r="G14" s="48">
        <f t="shared" si="1"/>
        <v>3.5974105436764318E-2</v>
      </c>
      <c r="H14" s="49">
        <v>209553827.21596304</v>
      </c>
      <c r="I14" s="50">
        <v>218623680.58717984</v>
      </c>
      <c r="J14" s="48">
        <f t="shared" si="2"/>
        <v>4.3281735732125515E-2</v>
      </c>
    </row>
    <row r="15" spans="1:10" ht="18" customHeight="1" x14ac:dyDescent="0.25">
      <c r="A15" s="31" t="s">
        <v>11</v>
      </c>
      <c r="B15" s="46">
        <v>207972078.91418743</v>
      </c>
      <c r="C15" s="46">
        <v>188126517.98122948</v>
      </c>
      <c r="D15" s="47">
        <f t="shared" si="0"/>
        <v>-9.5424159995758567E-2</v>
      </c>
      <c r="E15" s="49">
        <v>993036704.99489784</v>
      </c>
      <c r="F15" s="50">
        <v>929022723.76663208</v>
      </c>
      <c r="G15" s="48">
        <f t="shared" si="1"/>
        <v>-6.4462855105234668E-2</v>
      </c>
      <c r="H15" s="49">
        <v>2122803306.4093421</v>
      </c>
      <c r="I15" s="50">
        <v>2029767308.055711</v>
      </c>
      <c r="J15" s="48">
        <f t="shared" si="2"/>
        <v>-4.3826951876666617E-2</v>
      </c>
    </row>
    <row r="16" spans="1:10" ht="18" customHeight="1" x14ac:dyDescent="0.25">
      <c r="A16" s="31" t="s">
        <v>12</v>
      </c>
      <c r="B16" s="46">
        <v>146889268.18823689</v>
      </c>
      <c r="C16" s="46">
        <v>151395692.4660686</v>
      </c>
      <c r="D16" s="47">
        <f t="shared" si="0"/>
        <v>3.0679057315860361E-2</v>
      </c>
      <c r="E16" s="49">
        <v>570432232.11795139</v>
      </c>
      <c r="F16" s="50">
        <v>578270140.69066155</v>
      </c>
      <c r="G16" s="48">
        <f t="shared" si="1"/>
        <v>1.3740297499685238E-2</v>
      </c>
      <c r="H16" s="49">
        <v>1235228463.8246408</v>
      </c>
      <c r="I16" s="50">
        <v>1259049711.5897007</v>
      </c>
      <c r="J16" s="48">
        <f t="shared" si="2"/>
        <v>1.9284892198243364E-2</v>
      </c>
    </row>
    <row r="17" spans="1:12" ht="18" customHeight="1" x14ac:dyDescent="0.25">
      <c r="A17" s="31" t="s">
        <v>13</v>
      </c>
      <c r="B17" s="46">
        <v>63110182.635281503</v>
      </c>
      <c r="C17" s="46">
        <v>68447820.105105996</v>
      </c>
      <c r="D17" s="47">
        <f t="shared" si="0"/>
        <v>8.4576485868708404E-2</v>
      </c>
      <c r="E17" s="49">
        <v>281847666.65421748</v>
      </c>
      <c r="F17" s="50">
        <v>287983584.79468566</v>
      </c>
      <c r="G17" s="48">
        <f t="shared" si="1"/>
        <v>2.1770335065416674E-2</v>
      </c>
      <c r="H17" s="49">
        <v>694312107.92449307</v>
      </c>
      <c r="I17" s="50">
        <v>647037634.09964013</v>
      </c>
      <c r="J17" s="48">
        <f t="shared" si="2"/>
        <v>-6.8088217510955576E-2</v>
      </c>
    </row>
    <row r="18" spans="1:12" ht="18" customHeight="1" x14ac:dyDescent="0.25">
      <c r="A18" s="31" t="s">
        <v>14</v>
      </c>
      <c r="B18" s="46">
        <v>15310189.567733265</v>
      </c>
      <c r="C18" s="46">
        <v>16890291.632070202</v>
      </c>
      <c r="D18" s="47">
        <f t="shared" si="0"/>
        <v>0.10320591115782489</v>
      </c>
      <c r="E18" s="49">
        <v>63102606.521012932</v>
      </c>
      <c r="F18" s="50">
        <v>64224153.793875068</v>
      </c>
      <c r="G18" s="48">
        <f t="shared" si="1"/>
        <v>1.7773390588686148E-2</v>
      </c>
      <c r="H18" s="49">
        <v>155873209.43849674</v>
      </c>
      <c r="I18" s="50">
        <v>151929226.46946573</v>
      </c>
      <c r="J18" s="48">
        <f t="shared" si="2"/>
        <v>-2.5302506974985928E-2</v>
      </c>
    </row>
    <row r="19" spans="1:12" ht="18" customHeight="1" x14ac:dyDescent="0.25">
      <c r="A19" s="31" t="s">
        <v>15</v>
      </c>
      <c r="B19" s="46">
        <v>19756926.184722468</v>
      </c>
      <c r="C19" s="46">
        <v>19344759.80182137</v>
      </c>
      <c r="D19" s="47">
        <f t="shared" si="0"/>
        <v>-2.0861867835484268E-2</v>
      </c>
      <c r="E19" s="49">
        <v>97518989.109322831</v>
      </c>
      <c r="F19" s="50">
        <v>99350137.060395405</v>
      </c>
      <c r="G19" s="48">
        <f t="shared" si="1"/>
        <v>1.8777347548381382E-2</v>
      </c>
      <c r="H19" s="49">
        <v>230838090.92171031</v>
      </c>
      <c r="I19" s="50">
        <v>220747043.91624153</v>
      </c>
      <c r="J19" s="48">
        <f t="shared" si="2"/>
        <v>-4.3714826115466385E-2</v>
      </c>
    </row>
    <row r="20" spans="1:12" ht="18" customHeight="1" x14ac:dyDescent="0.25">
      <c r="A20" s="31" t="s">
        <v>16</v>
      </c>
      <c r="B20" s="46">
        <v>1223623571.0473068</v>
      </c>
      <c r="C20" s="46">
        <v>1268146986.1552165</v>
      </c>
      <c r="D20" s="47">
        <f t="shared" si="0"/>
        <v>3.6386529453500002E-2</v>
      </c>
      <c r="E20" s="49">
        <v>5592123676.2527342</v>
      </c>
      <c r="F20" s="50">
        <v>6134632507.5947361</v>
      </c>
      <c r="G20" s="48">
        <f t="shared" si="1"/>
        <v>9.7013024523365965E-2</v>
      </c>
      <c r="H20" s="49">
        <v>12963166908.897942</v>
      </c>
      <c r="I20" s="50">
        <v>13854272838.088829</v>
      </c>
      <c r="J20" s="48">
        <f t="shared" si="2"/>
        <v>6.8741375888574777E-2</v>
      </c>
    </row>
    <row r="21" spans="1:12" ht="18" customHeight="1" x14ac:dyDescent="0.25">
      <c r="A21" s="31" t="s">
        <v>17</v>
      </c>
      <c r="B21" s="46">
        <v>85366194.223215237</v>
      </c>
      <c r="C21" s="46">
        <v>83215478.975785002</v>
      </c>
      <c r="D21" s="47">
        <f t="shared" si="0"/>
        <v>-2.5193992387742531E-2</v>
      </c>
      <c r="E21" s="49">
        <v>408827235.40116024</v>
      </c>
      <c r="F21" s="50">
        <v>413278273.54547071</v>
      </c>
      <c r="G21" s="48">
        <f t="shared" si="1"/>
        <v>1.0887332738345842E-2</v>
      </c>
      <c r="H21" s="49">
        <v>877253192.33629358</v>
      </c>
      <c r="I21" s="50">
        <v>900666502.58507347</v>
      </c>
      <c r="J21" s="48">
        <f t="shared" si="2"/>
        <v>2.6689341746851621E-2</v>
      </c>
    </row>
    <row r="22" spans="1:12" ht="18" customHeight="1" thickBot="1" x14ac:dyDescent="0.3">
      <c r="A22" s="30" t="s">
        <v>18</v>
      </c>
      <c r="B22" s="51">
        <v>248516507.36840129</v>
      </c>
      <c r="C22" s="52">
        <v>263286459.78995284</v>
      </c>
      <c r="D22" s="53">
        <f t="shared" si="0"/>
        <v>5.9432480272453507E-2</v>
      </c>
      <c r="E22" s="55">
        <v>1191063828.0407214</v>
      </c>
      <c r="F22" s="56">
        <v>1257740149.7379854</v>
      </c>
      <c r="G22" s="54">
        <f t="shared" si="1"/>
        <v>5.5980477391329483E-2</v>
      </c>
      <c r="H22" s="55">
        <v>2594849624.7775059</v>
      </c>
      <c r="I22" s="56">
        <v>2725359922.8019142</v>
      </c>
      <c r="J22" s="54">
        <f t="shared" si="2"/>
        <v>5.0295900301197176E-2</v>
      </c>
    </row>
    <row r="23" spans="1:12" ht="16.5" thickTop="1" thickBot="1" x14ac:dyDescent="0.3">
      <c r="A23" s="68" t="s">
        <v>19</v>
      </c>
      <c r="B23" s="69">
        <f>SUM(B5:B22)</f>
        <v>3352235503.706769</v>
      </c>
      <c r="C23" s="69">
        <f>SUM(C5:C22)</f>
        <v>3391015900.5737429</v>
      </c>
      <c r="D23" s="70">
        <f>(C23-B23)/B23</f>
        <v>1.1568518030458198E-2</v>
      </c>
      <c r="E23" s="71">
        <f>SUM(E5:E22)</f>
        <v>16337682051.290062</v>
      </c>
      <c r="F23" s="71">
        <f>SUM(F5:F22)</f>
        <v>16902310343.783134</v>
      </c>
      <c r="G23" s="72">
        <f>(F23-E23)/E23</f>
        <v>3.4559877632609953E-2</v>
      </c>
      <c r="H23" s="71">
        <f>SUM(H5:H22)</f>
        <v>37016296605.676048</v>
      </c>
      <c r="I23" s="71">
        <f>SUM(I5:I22)</f>
        <v>37745578690.219543</v>
      </c>
      <c r="J23" s="72">
        <f>(I23-H23)/H23</f>
        <v>1.9701649041564781E-2</v>
      </c>
    </row>
    <row r="24" spans="1:12" ht="16.5" thickTop="1" thickBot="1" x14ac:dyDescent="0.3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">
      <c r="A25" s="73" t="s">
        <v>1</v>
      </c>
      <c r="B25" s="74" t="s">
        <v>82</v>
      </c>
      <c r="C25" s="74" t="s">
        <v>83</v>
      </c>
      <c r="D25" s="75" t="s">
        <v>2</v>
      </c>
      <c r="E25" s="76" t="s">
        <v>79</v>
      </c>
      <c r="F25" s="76" t="s">
        <v>80</v>
      </c>
      <c r="G25" s="77" t="s">
        <v>3</v>
      </c>
      <c r="H25" s="78" t="s">
        <v>69</v>
      </c>
      <c r="I25" s="78" t="s">
        <v>70</v>
      </c>
      <c r="J25" s="79" t="s">
        <v>3</v>
      </c>
    </row>
    <row r="26" spans="1:12" ht="18" customHeight="1" thickTop="1" x14ac:dyDescent="0.25">
      <c r="A26" s="32" t="s">
        <v>20</v>
      </c>
      <c r="B26" s="57">
        <v>96095066.716044992</v>
      </c>
      <c r="C26" s="57">
        <v>107609926.13669366</v>
      </c>
      <c r="D26" s="58">
        <f>(C26-B26)/B26</f>
        <v>0.11982778943974684</v>
      </c>
      <c r="E26" s="60">
        <v>496552968.58317101</v>
      </c>
      <c r="F26" s="60">
        <v>516528298.5234763</v>
      </c>
      <c r="G26" s="59">
        <f>(F26-E26)/E26</f>
        <v>4.0227994200299481E-2</v>
      </c>
      <c r="H26" s="60">
        <v>1067199686.6637189</v>
      </c>
      <c r="I26" s="60">
        <v>1046993507.1595204</v>
      </c>
      <c r="J26" s="59">
        <f>(I26-H26)/H26</f>
        <v>-1.8933831931086054E-2</v>
      </c>
      <c r="K26" s="39"/>
      <c r="L26" s="13"/>
    </row>
    <row r="27" spans="1:12" ht="18" customHeight="1" x14ac:dyDescent="0.25">
      <c r="A27" s="33" t="s">
        <v>21</v>
      </c>
      <c r="B27" s="61">
        <v>887753981.19083905</v>
      </c>
      <c r="C27" s="61">
        <v>843754155.29275846</v>
      </c>
      <c r="D27" s="62">
        <f t="shared" ref="D27:D29" si="3">(C27-B27)/B27</f>
        <v>-4.9563084852696386E-2</v>
      </c>
      <c r="E27" s="49">
        <v>4651010600.4734678</v>
      </c>
      <c r="F27" s="49">
        <v>4702007943.7770538</v>
      </c>
      <c r="G27" s="63">
        <f t="shared" ref="G27:G29" si="4">(F27-E27)/E27</f>
        <v>1.0964787587969491E-2</v>
      </c>
      <c r="H27" s="49">
        <v>10176062290.311216</v>
      </c>
      <c r="I27" s="49">
        <v>9983455150.9750519</v>
      </c>
      <c r="J27" s="63">
        <f t="shared" ref="J27:J29" si="5">(I27-H27)/H27</f>
        <v>-1.8927472517493202E-2</v>
      </c>
      <c r="K27" s="39"/>
      <c r="L27" s="13"/>
    </row>
    <row r="28" spans="1:12" ht="18" customHeight="1" x14ac:dyDescent="0.25">
      <c r="A28" s="33" t="s">
        <v>22</v>
      </c>
      <c r="B28" s="61">
        <v>505367340.02108473</v>
      </c>
      <c r="C28" s="61">
        <v>507789826.26949096</v>
      </c>
      <c r="D28" s="62">
        <f t="shared" si="3"/>
        <v>4.7935156401384413E-3</v>
      </c>
      <c r="E28" s="49">
        <v>2149419315.6128201</v>
      </c>
      <c r="F28" s="49">
        <v>2339245665.9773369</v>
      </c>
      <c r="G28" s="63">
        <f t="shared" si="4"/>
        <v>8.831517842315259E-2</v>
      </c>
      <c r="H28" s="49">
        <v>5386914435.8531189</v>
      </c>
      <c r="I28" s="49">
        <v>5919199148.8263769</v>
      </c>
      <c r="J28" s="63">
        <f t="shared" si="5"/>
        <v>9.8810686397873104E-2</v>
      </c>
      <c r="K28" s="131"/>
      <c r="L28" s="40"/>
    </row>
    <row r="29" spans="1:12" ht="18" customHeight="1" thickBot="1" x14ac:dyDescent="0.3">
      <c r="A29" s="34" t="s">
        <v>23</v>
      </c>
      <c r="B29" s="64">
        <v>1863019115.7788002</v>
      </c>
      <c r="C29" s="64">
        <v>1931861992.8748002</v>
      </c>
      <c r="D29" s="65">
        <f t="shared" si="3"/>
        <v>3.6952319229006665E-2</v>
      </c>
      <c r="E29" s="67">
        <v>9040699166.6205997</v>
      </c>
      <c r="F29" s="67">
        <v>9344528435.5052662</v>
      </c>
      <c r="G29" s="66">
        <f t="shared" si="4"/>
        <v>3.3606833197861771E-2</v>
      </c>
      <c r="H29" s="67">
        <v>20386120192.848</v>
      </c>
      <c r="I29" s="67">
        <v>20795930883.258602</v>
      </c>
      <c r="J29" s="66">
        <f t="shared" si="5"/>
        <v>2.0102436684071703E-2</v>
      </c>
    </row>
    <row r="30" spans="1:12" ht="16.5" thickTop="1" thickBot="1" x14ac:dyDescent="0.3">
      <c r="A30" s="84" t="s">
        <v>19</v>
      </c>
      <c r="B30" s="85">
        <f>SUM(B26:B29)</f>
        <v>3352235503.706769</v>
      </c>
      <c r="C30" s="85">
        <f>SUM(C26:C29)</f>
        <v>3391015900.5737433</v>
      </c>
      <c r="D30" s="86">
        <f>(C30-B30)/B30</f>
        <v>1.1568518030458341E-2</v>
      </c>
      <c r="E30" s="87">
        <f>SUM(E26:E29)</f>
        <v>16337682051.290058</v>
      </c>
      <c r="F30" s="87">
        <f>SUM(F26:F29)</f>
        <v>16902310343.783134</v>
      </c>
      <c r="G30" s="88">
        <f t="shared" ref="G30" si="6">(F30-E30)/E30</f>
        <v>3.4559877632610196E-2</v>
      </c>
      <c r="H30" s="87">
        <f>SUM(H26:H29)</f>
        <v>37016296605.676056</v>
      </c>
      <c r="I30" s="87">
        <f>SUM(I26:I29)</f>
        <v>37745578690.219551</v>
      </c>
      <c r="J30" s="88">
        <f t="shared" ref="J30" si="7">(I30-H30)/H30</f>
        <v>1.9701649041564778E-2</v>
      </c>
    </row>
    <row r="31" spans="1:12" ht="16.5" thickTop="1" thickBot="1" x14ac:dyDescent="0.3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25">
      <c r="A32" s="15" t="s">
        <v>72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25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25">
      <c r="A34" s="20" t="s">
        <v>85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25">
      <c r="A35" s="20" t="s">
        <v>86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25">
      <c r="A36" s="20" t="s">
        <v>84</v>
      </c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25">
      <c r="A38" s="14"/>
    </row>
    <row r="41" spans="1:10" x14ac:dyDescent="0.25">
      <c r="B41" s="39"/>
      <c r="C41" s="39"/>
      <c r="D41" s="40"/>
    </row>
    <row r="43" spans="1:10" x14ac:dyDescent="0.25">
      <c r="C43" s="40"/>
    </row>
  </sheetData>
  <sheetProtection algorithmName="SHA-512" hashValue="AMS3SCGUBVKv5S1n6hpuSjY3TMZ8iLvRA6/oKx2hTegrVb7C9vfIR5U+FBKDdjXRNbLAmh7zgynmAkuuPhIsdQ==" saltValue="NsCwQ8QEVp8e2DC2vBk14A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58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S59"/>
  <sheetViews>
    <sheetView zoomScale="75" zoomScaleNormal="75" workbookViewId="0"/>
  </sheetViews>
  <sheetFormatPr defaultColWidth="9.140625" defaultRowHeight="15" x14ac:dyDescent="0.25"/>
  <cols>
    <col min="1" max="19" width="16.28515625" style="8" customWidth="1"/>
    <col min="20" max="16384" width="9.140625" style="8"/>
  </cols>
  <sheetData>
    <row r="1" spans="1:19" s="91" customForma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s="91" customFormat="1" x14ac:dyDescent="0.2">
      <c r="A2" s="141" t="s">
        <v>29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s="91" customFormat="1" ht="14.25" x14ac:dyDescent="0.2">
      <c r="A3" s="142" t="s">
        <v>30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1:19" s="91" customFormat="1" x14ac:dyDescent="0.25">
      <c r="A4" s="90" t="s">
        <v>31</v>
      </c>
      <c r="B4" s="90"/>
      <c r="S4" s="8"/>
    </row>
    <row r="5" spans="1:19" s="91" customFormat="1" ht="18.600000000000001" customHeight="1" x14ac:dyDescent="0.2">
      <c r="A5" s="92" t="s">
        <v>32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3">
        <v>2025</v>
      </c>
      <c r="S5" s="94" t="s">
        <v>33</v>
      </c>
    </row>
    <row r="6" spans="1:19" s="91" customFormat="1" ht="18.600000000000001" customHeight="1" x14ac:dyDescent="0.2">
      <c r="A6" s="95" t="s">
        <v>34</v>
      </c>
      <c r="B6" s="96" t="s">
        <v>35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3295074412.7776098</v>
      </c>
      <c r="R6" s="98">
        <v>3475469322.9255543</v>
      </c>
      <c r="S6" s="99" t="s">
        <v>36</v>
      </c>
    </row>
    <row r="7" spans="1:19" s="91" customFormat="1" ht="18.600000000000001" customHeight="1" x14ac:dyDescent="0.2">
      <c r="A7" s="95" t="s">
        <v>37</v>
      </c>
      <c r="B7" s="96" t="s">
        <v>35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3441499888.2352571</v>
      </c>
      <c r="R7" s="100">
        <v>3446424346.6744823</v>
      </c>
      <c r="S7" s="99" t="s">
        <v>38</v>
      </c>
    </row>
    <row r="8" spans="1:19" s="91" customFormat="1" ht="18.600000000000001" customHeight="1" x14ac:dyDescent="0.2">
      <c r="A8" s="95" t="s">
        <v>39</v>
      </c>
      <c r="B8" s="96" t="s">
        <v>35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3127301327.6254277</v>
      </c>
      <c r="R8" s="101">
        <v>3186021782.1931686</v>
      </c>
      <c r="S8" s="99" t="s">
        <v>40</v>
      </c>
    </row>
    <row r="9" spans="1:19" s="91" customFormat="1" ht="18.600000000000001" customHeight="1" x14ac:dyDescent="0.2">
      <c r="A9" s="95" t="s">
        <v>41</v>
      </c>
      <c r="B9" s="96" t="s">
        <v>35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3439996791.3376746</v>
      </c>
      <c r="R9" s="97">
        <v>3496866348.6846614</v>
      </c>
      <c r="S9" s="99" t="s">
        <v>42</v>
      </c>
    </row>
    <row r="10" spans="1:19" s="91" customFormat="1" ht="18.600000000000001" customHeight="1" x14ac:dyDescent="0.2">
      <c r="A10" s="95" t="s">
        <v>43</v>
      </c>
      <c r="B10" s="96" t="s">
        <v>35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3457540921.1582727</v>
      </c>
      <c r="R10" s="97">
        <v>3349636634.3035302</v>
      </c>
      <c r="S10" s="99" t="s">
        <v>44</v>
      </c>
    </row>
    <row r="11" spans="1:19" s="91" customFormat="1" ht="18.600000000000001" customHeight="1" x14ac:dyDescent="0.2">
      <c r="A11" s="95" t="s">
        <v>45</v>
      </c>
      <c r="B11" s="96" t="s">
        <v>35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3917201213.2517524</v>
      </c>
      <c r="R11" s="100">
        <v>3888849911.6550198</v>
      </c>
      <c r="S11" s="99" t="s">
        <v>46</v>
      </c>
    </row>
    <row r="12" spans="1:19" s="91" customFormat="1" ht="18.600000000000001" customHeight="1" x14ac:dyDescent="0.2">
      <c r="A12" s="95" t="s">
        <v>47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3066719601.1995788</v>
      </c>
      <c r="R12" s="100">
        <v>3257567986.8402858</v>
      </c>
      <c r="S12" s="99" t="s">
        <v>48</v>
      </c>
    </row>
    <row r="13" spans="1:19" s="91" customFormat="1" ht="18.600000000000001" customHeight="1" x14ac:dyDescent="0.2">
      <c r="A13" s="95" t="s">
        <v>49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3071593263.157793</v>
      </c>
      <c r="R13" s="100">
        <v>3165105638.15239</v>
      </c>
      <c r="S13" s="99" t="s">
        <v>50</v>
      </c>
    </row>
    <row r="14" spans="1:19" s="91" customFormat="1" ht="18.600000000000001" customHeight="1" x14ac:dyDescent="0.2">
      <c r="A14" s="95" t="s">
        <v>51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3348889459.7036519</v>
      </c>
      <c r="Q14" s="100">
        <v>3415054125.2158189</v>
      </c>
      <c r="R14" s="100">
        <v>3706501559.420496</v>
      </c>
      <c r="S14" s="99" t="s">
        <v>52</v>
      </c>
    </row>
    <row r="15" spans="1:19" s="91" customFormat="1" ht="18.600000000000001" customHeight="1" x14ac:dyDescent="0.2">
      <c r="A15" s="95" t="s">
        <v>53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2918445949.2075448</v>
      </c>
      <c r="Q15" s="100">
        <v>3432079558.0100999</v>
      </c>
      <c r="R15" s="100">
        <v>3382119258.7962132</v>
      </c>
      <c r="S15" s="99" t="s">
        <v>54</v>
      </c>
    </row>
    <row r="16" spans="1:19" s="91" customFormat="1" ht="18.600000000000001" customHeight="1" x14ac:dyDescent="0.2">
      <c r="A16" s="95" t="s">
        <v>55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3259035966.4160662</v>
      </c>
      <c r="Q16" s="100">
        <v>3352235503.706769</v>
      </c>
      <c r="R16" s="100">
        <v>3391015900.5737429</v>
      </c>
      <c r="S16" s="99" t="s">
        <v>56</v>
      </c>
    </row>
    <row r="17" spans="1:19" s="91" customFormat="1" ht="18.600000000000001" customHeight="1" x14ac:dyDescent="0.2">
      <c r="A17" s="95" t="s">
        <v>57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3432153608.7438111</v>
      </c>
      <c r="Q17" s="103">
        <v>3254665684.4966698</v>
      </c>
      <c r="R17" s="103"/>
      <c r="S17" s="104" t="s">
        <v>58</v>
      </c>
    </row>
    <row r="18" spans="1:19" s="91" customFormat="1" ht="18.600000000000001" customHeight="1" x14ac:dyDescent="0.2">
      <c r="A18" s="105" t="s">
        <v>59</v>
      </c>
      <c r="B18" s="106" t="s">
        <v>60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38222899686</v>
      </c>
      <c r="Q18" s="108">
        <v>40210027796</v>
      </c>
      <c r="R18" s="97"/>
      <c r="S18" s="109" t="s">
        <v>59</v>
      </c>
    </row>
    <row r="19" spans="1:19" s="91" customFormat="1" ht="18.600000000000001" customHeight="1" x14ac:dyDescent="0.2">
      <c r="A19" s="95" t="s">
        <v>61</v>
      </c>
      <c r="B19" s="110" t="s">
        <v>60</v>
      </c>
      <c r="C19" s="110" t="s">
        <v>60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1261546718</v>
      </c>
      <c r="Q19" s="97">
        <v>1987128110</v>
      </c>
      <c r="R19" s="97"/>
      <c r="S19" s="127" t="s">
        <v>62</v>
      </c>
    </row>
    <row r="20" spans="1:19" s="91" customFormat="1" ht="18.600000000000001" customHeight="1" x14ac:dyDescent="0.2">
      <c r="A20" s="111" t="s">
        <v>63</v>
      </c>
      <c r="B20" s="112" t="s">
        <v>60</v>
      </c>
      <c r="C20" s="112" t="s">
        <v>60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3.4131508094203378</v>
      </c>
      <c r="Q20" s="112">
        <v>5.1987895380104572</v>
      </c>
      <c r="R20" s="112"/>
      <c r="S20" s="128" t="s">
        <v>64</v>
      </c>
    </row>
    <row r="21" spans="1:19" s="91" customFormat="1" ht="18.600000000000001" customHeight="1" x14ac:dyDescent="0.2">
      <c r="A21" s="105" t="s">
        <v>73</v>
      </c>
      <c r="B21" s="106" t="s">
        <v>60</v>
      </c>
      <c r="C21" s="98">
        <v>23609632114</v>
      </c>
      <c r="D21" s="98">
        <v>23979748699</v>
      </c>
      <c r="E21" s="98">
        <v>24714337800</v>
      </c>
      <c r="F21" s="98">
        <v>24868309933</v>
      </c>
      <c r="G21" s="98">
        <v>26597630631</v>
      </c>
      <c r="H21" s="98">
        <v>26347818343</v>
      </c>
      <c r="I21" s="98">
        <v>25745806764</v>
      </c>
      <c r="J21" s="98">
        <v>26948648675</v>
      </c>
      <c r="K21" s="98">
        <v>28702448208</v>
      </c>
      <c r="L21" s="98">
        <v>29429221095</v>
      </c>
      <c r="M21" s="98">
        <v>26001757132</v>
      </c>
      <c r="N21" s="98">
        <v>31355706313</v>
      </c>
      <c r="O21" s="98">
        <v>33662202028</v>
      </c>
      <c r="P21" s="98">
        <v>34790746078</v>
      </c>
      <c r="Q21" s="98">
        <v>36955362111</v>
      </c>
      <c r="R21" s="98">
        <v>37680972434</v>
      </c>
      <c r="S21" s="114" t="s">
        <v>74</v>
      </c>
    </row>
    <row r="22" spans="1:19" s="91" customFormat="1" ht="18.600000000000001" customHeight="1" x14ac:dyDescent="0.2">
      <c r="A22" s="95" t="s">
        <v>61</v>
      </c>
      <c r="B22" s="110" t="s">
        <v>60</v>
      </c>
      <c r="C22" s="110" t="s">
        <v>60</v>
      </c>
      <c r="D22" s="98">
        <v>370116585</v>
      </c>
      <c r="E22" s="98">
        <v>734589101</v>
      </c>
      <c r="F22" s="98">
        <v>153972133</v>
      </c>
      <c r="G22" s="98">
        <v>1729320698</v>
      </c>
      <c r="H22" s="98">
        <v>-249812288</v>
      </c>
      <c r="I22" s="98">
        <v>-602011579</v>
      </c>
      <c r="J22" s="98">
        <v>1202841911</v>
      </c>
      <c r="K22" s="98">
        <v>1753799533</v>
      </c>
      <c r="L22" s="98">
        <v>726772887</v>
      </c>
      <c r="M22" s="98">
        <v>-3427463963</v>
      </c>
      <c r="N22" s="98">
        <v>5353949181</v>
      </c>
      <c r="O22" s="98">
        <v>2306495715</v>
      </c>
      <c r="P22" s="98">
        <v>1128544050</v>
      </c>
      <c r="Q22" s="98">
        <v>2164616033</v>
      </c>
      <c r="R22" s="98">
        <v>725610323</v>
      </c>
      <c r="S22" s="115" t="s">
        <v>62</v>
      </c>
    </row>
    <row r="23" spans="1:19" s="91" customFormat="1" ht="18.600000000000001" customHeight="1" x14ac:dyDescent="0.2">
      <c r="A23" s="111" t="s">
        <v>63</v>
      </c>
      <c r="B23" s="112" t="s">
        <v>60</v>
      </c>
      <c r="C23" s="112" t="s">
        <v>60</v>
      </c>
      <c r="D23" s="116">
        <v>1.5676507927479686</v>
      </c>
      <c r="E23" s="116">
        <v>3.0633728077001647</v>
      </c>
      <c r="F23" s="116">
        <v>0.62300731763891326</v>
      </c>
      <c r="G23" s="116">
        <v>6.9539132440407965</v>
      </c>
      <c r="H23" s="116">
        <v>-0.93922760063010813</v>
      </c>
      <c r="I23" s="116">
        <v>-2.284863100097775</v>
      </c>
      <c r="J23" s="116">
        <v>4.6719915286629004</v>
      </c>
      <c r="K23" s="116">
        <v>6.5079312664274065</v>
      </c>
      <c r="L23" s="116">
        <v>2.532093714561368</v>
      </c>
      <c r="M23" s="116">
        <v>-11.646465096496636</v>
      </c>
      <c r="N23" s="116">
        <v>20.590720672530892</v>
      </c>
      <c r="O23" s="116">
        <v>7.355904191651816</v>
      </c>
      <c r="P23" s="116">
        <v>3.3525556321635896</v>
      </c>
      <c r="Q23" s="116">
        <v>6.2218155027402515</v>
      </c>
      <c r="R23" s="116">
        <v>1.9634777784629458</v>
      </c>
      <c r="S23" s="117" t="s">
        <v>64</v>
      </c>
    </row>
    <row r="24" spans="1:19" s="91" customFormat="1" ht="18.600000000000001" customHeight="1" x14ac:dyDescent="0.2">
      <c r="A24" s="105" t="s">
        <v>75</v>
      </c>
      <c r="B24" s="98">
        <v>10385642205.232616</v>
      </c>
      <c r="C24" s="98">
        <v>10326263830.718296</v>
      </c>
      <c r="D24" s="98">
        <v>10630103440.247046</v>
      </c>
      <c r="E24" s="98">
        <v>11036818254.395157</v>
      </c>
      <c r="F24" s="98">
        <v>10964323004.188648</v>
      </c>
      <c r="G24" s="98">
        <v>11796653701.153255</v>
      </c>
      <c r="H24" s="98">
        <v>11665237437.715214</v>
      </c>
      <c r="I24" s="98">
        <v>11408383674.379326</v>
      </c>
      <c r="J24" s="98">
        <v>11917782737</v>
      </c>
      <c r="K24" s="98">
        <v>13762540725.957701</v>
      </c>
      <c r="L24" s="98">
        <v>12653116387.284233</v>
      </c>
      <c r="M24" s="98">
        <v>10427724656.442009</v>
      </c>
      <c r="N24" s="98">
        <v>14512553656.241917</v>
      </c>
      <c r="O24" s="98">
        <v>14734439381.341461</v>
      </c>
      <c r="P24" s="98">
        <v>15174561572.659901</v>
      </c>
      <c r="Q24" s="97">
        <v>16276747556.712811</v>
      </c>
      <c r="R24" s="97">
        <v>16837704087.947224</v>
      </c>
      <c r="S24" s="114" t="s">
        <v>76</v>
      </c>
    </row>
    <row r="25" spans="1:19" s="91" customFormat="1" ht="18.600000000000001" customHeight="1" x14ac:dyDescent="0.2">
      <c r="A25" s="95" t="s">
        <v>61</v>
      </c>
      <c r="B25" s="110" t="s">
        <v>60</v>
      </c>
      <c r="C25" s="98">
        <v>-59378374.514320374</v>
      </c>
      <c r="D25" s="98">
        <v>303839609.52874947</v>
      </c>
      <c r="E25" s="98">
        <v>406714814.14811134</v>
      </c>
      <c r="F25" s="98">
        <v>-72495250.206508636</v>
      </c>
      <c r="G25" s="98">
        <v>832330696.96460724</v>
      </c>
      <c r="H25" s="98">
        <v>-131416263.43804169</v>
      </c>
      <c r="I25" s="98">
        <v>-256853763.33588791</v>
      </c>
      <c r="J25" s="98">
        <v>509399062.62067413</v>
      </c>
      <c r="K25" s="98">
        <v>1844757988.9577007</v>
      </c>
      <c r="L25" s="98">
        <v>-1109424338.6734676</v>
      </c>
      <c r="M25" s="98">
        <v>-2225391730.8422241</v>
      </c>
      <c r="N25" s="98">
        <v>4084828999.7999077</v>
      </c>
      <c r="O25" s="98">
        <v>221885725.09954453</v>
      </c>
      <c r="P25" s="98">
        <v>440122191.31843948</v>
      </c>
      <c r="Q25" s="97">
        <v>1102185984.0529099</v>
      </c>
      <c r="R25" s="97">
        <v>560956531.23441315</v>
      </c>
      <c r="S25" s="115" t="s">
        <v>62</v>
      </c>
    </row>
    <row r="26" spans="1:19" s="91" customFormat="1" ht="18.600000000000001" customHeight="1" x14ac:dyDescent="0.2">
      <c r="A26" s="111" t="s">
        <v>63</v>
      </c>
      <c r="B26" s="112" t="s">
        <v>60</v>
      </c>
      <c r="C26" s="116">
        <v>-0.57173522196252491</v>
      </c>
      <c r="D26" s="116">
        <v>2.942396344986804</v>
      </c>
      <c r="E26" s="116">
        <v>3.8260663824608958</v>
      </c>
      <c r="F26" s="116">
        <v>-0.65684918004008164</v>
      </c>
      <c r="G26" s="116">
        <v>7.5912639261597441</v>
      </c>
      <c r="H26" s="116">
        <v>-1.1140130647828907</v>
      </c>
      <c r="I26" s="116">
        <v>-2.2018734269861207</v>
      </c>
      <c r="J26" s="116">
        <v>4.465129129244402</v>
      </c>
      <c r="K26" s="116">
        <v>15.479036912046206</v>
      </c>
      <c r="L26" s="116">
        <v>-8.0611884154571012</v>
      </c>
      <c r="M26" s="116">
        <v>-17.587696680626717</v>
      </c>
      <c r="N26" s="116">
        <v>39.172773873314675</v>
      </c>
      <c r="O26" s="116">
        <v>1.5289226855268883</v>
      </c>
      <c r="P26" s="116">
        <v>2.9870304524498961</v>
      </c>
      <c r="Q26" s="118">
        <v>7.2633794312629441</v>
      </c>
      <c r="R26" s="118">
        <v>3.4463674593458018</v>
      </c>
      <c r="S26" s="117" t="s">
        <v>64</v>
      </c>
    </row>
    <row r="27" spans="1:19" s="91" customFormat="1" x14ac:dyDescent="0.25">
      <c r="A27" s="129" t="s">
        <v>77</v>
      </c>
      <c r="B27" s="129"/>
      <c r="L27" s="130" t="s">
        <v>78</v>
      </c>
      <c r="S27" s="8"/>
    </row>
    <row r="28" spans="1:19" s="91" customFormat="1" x14ac:dyDescent="0.25">
      <c r="A28" s="129" t="s">
        <v>65</v>
      </c>
      <c r="B28" s="90"/>
      <c r="L28" s="130" t="s">
        <v>66</v>
      </c>
      <c r="S28" s="8"/>
    </row>
    <row r="29" spans="1:19" s="91" customFormat="1" ht="14.25" x14ac:dyDescent="0.2">
      <c r="A29" s="143" t="s">
        <v>67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</row>
    <row r="30" spans="1:19" s="91" customFormat="1" x14ac:dyDescent="0.25">
      <c r="A30" s="90" t="s">
        <v>31</v>
      </c>
      <c r="B30" s="90"/>
      <c r="S30" s="8"/>
    </row>
    <row r="31" spans="1:19" s="91" customFormat="1" ht="18.600000000000001" customHeight="1" x14ac:dyDescent="0.2">
      <c r="A31" s="92" t="s">
        <v>32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119">
        <v>2025</v>
      </c>
      <c r="S31" s="94" t="s">
        <v>33</v>
      </c>
    </row>
    <row r="32" spans="1:19" s="91" customFormat="1" ht="18.600000000000001" customHeight="1" x14ac:dyDescent="0.2">
      <c r="A32" s="95" t="s">
        <v>34</v>
      </c>
      <c r="B32" s="120" t="s">
        <v>60</v>
      </c>
      <c r="C32" s="120" t="s">
        <v>60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-1.0828177044739473</v>
      </c>
      <c r="R32" s="121">
        <v>5.4746839539772063</v>
      </c>
      <c r="S32" s="99" t="s">
        <v>36</v>
      </c>
    </row>
    <row r="33" spans="1:19" s="91" customFormat="1" ht="18.600000000000001" customHeight="1" x14ac:dyDescent="0.2">
      <c r="A33" s="95" t="s">
        <v>37</v>
      </c>
      <c r="B33" s="120" t="s">
        <v>60</v>
      </c>
      <c r="C33" s="120" t="s">
        <v>60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3.7103100249980252</v>
      </c>
      <c r="R33" s="121">
        <v>0.14309047215312784</v>
      </c>
      <c r="S33" s="99" t="s">
        <v>38</v>
      </c>
    </row>
    <row r="34" spans="1:19" s="91" customFormat="1" ht="18.600000000000001" customHeight="1" x14ac:dyDescent="0.2">
      <c r="A34" s="95" t="s">
        <v>39</v>
      </c>
      <c r="B34" s="120" t="s">
        <v>60</v>
      </c>
      <c r="C34" s="120" t="s">
        <v>60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9.35608368088368</v>
      </c>
      <c r="R34" s="121">
        <v>1.8776717820258015</v>
      </c>
      <c r="S34" s="99" t="s">
        <v>40</v>
      </c>
    </row>
    <row r="35" spans="1:19" s="91" customFormat="1" ht="18.600000000000001" customHeight="1" x14ac:dyDescent="0.2">
      <c r="A35" s="95" t="s">
        <v>41</v>
      </c>
      <c r="B35" s="120" t="s">
        <v>60</v>
      </c>
      <c r="C35" s="120" t="s">
        <v>60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7.2677665883623028</v>
      </c>
      <c r="R35" s="121">
        <v>1.6531863486091369</v>
      </c>
      <c r="S35" s="99" t="s">
        <v>42</v>
      </c>
    </row>
    <row r="36" spans="1:19" s="91" customFormat="1" ht="18.600000000000001" customHeight="1" x14ac:dyDescent="0.2">
      <c r="A36" s="95" t="s">
        <v>43</v>
      </c>
      <c r="B36" s="120" t="s">
        <v>60</v>
      </c>
      <c r="C36" s="120" t="s">
        <v>60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9.3313927793993408</v>
      </c>
      <c r="R36" s="121">
        <v>-3.1208390389373815</v>
      </c>
      <c r="S36" s="99" t="s">
        <v>44</v>
      </c>
    </row>
    <row r="37" spans="1:19" s="91" customFormat="1" ht="18.600000000000001" customHeight="1" x14ac:dyDescent="0.2">
      <c r="A37" s="95" t="s">
        <v>45</v>
      </c>
      <c r="B37" s="120" t="s">
        <v>60</v>
      </c>
      <c r="C37" s="120" t="s">
        <v>60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4.8065315892906453</v>
      </c>
      <c r="R37" s="121">
        <v>-0.72376424016262353</v>
      </c>
      <c r="S37" s="99" t="s">
        <v>46</v>
      </c>
    </row>
    <row r="38" spans="1:19" s="91" customFormat="1" ht="18.600000000000001" customHeight="1" x14ac:dyDescent="0.2">
      <c r="A38" s="95" t="s">
        <v>47</v>
      </c>
      <c r="B38" s="120" t="s">
        <v>60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7.3820050714178018</v>
      </c>
      <c r="R38" s="120">
        <v>6.2232095026247176</v>
      </c>
      <c r="S38" s="99" t="s">
        <v>48</v>
      </c>
    </row>
    <row r="39" spans="1:19" s="91" customFormat="1" ht="18.600000000000001" customHeight="1" x14ac:dyDescent="0.2">
      <c r="A39" s="95" t="s">
        <v>49</v>
      </c>
      <c r="B39" s="120" t="s">
        <v>60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10.00253874948867</v>
      </c>
      <c r="R39" s="120">
        <v>3.0444257094918972</v>
      </c>
      <c r="S39" s="99" t="s">
        <v>50</v>
      </c>
    </row>
    <row r="40" spans="1:19" s="91" customFormat="1" ht="18.600000000000001" customHeight="1" x14ac:dyDescent="0.2">
      <c r="A40" s="95" t="s">
        <v>51</v>
      </c>
      <c r="B40" s="120" t="s">
        <v>60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5.2726996561143986</v>
      </c>
      <c r="Q40" s="120">
        <v>1.9757196022236572</v>
      </c>
      <c r="R40" s="120">
        <v>8.5341966340360322</v>
      </c>
      <c r="S40" s="99" t="s">
        <v>52</v>
      </c>
    </row>
    <row r="41" spans="1:19" s="91" customFormat="1" ht="18.600000000000001" customHeight="1" x14ac:dyDescent="0.2">
      <c r="A41" s="95" t="s">
        <v>53</v>
      </c>
      <c r="B41" s="120" t="s">
        <v>60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-3.2090145227135864</v>
      </c>
      <c r="Q41" s="120">
        <v>17.599558728919536</v>
      </c>
      <c r="R41" s="120">
        <v>-1.4556859294617701</v>
      </c>
      <c r="S41" s="99" t="s">
        <v>54</v>
      </c>
    </row>
    <row r="42" spans="1:19" s="91" customFormat="1" ht="18.600000000000001" customHeight="1" x14ac:dyDescent="0.2">
      <c r="A42" s="95" t="s">
        <v>55</v>
      </c>
      <c r="B42" s="120" t="s">
        <v>60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3.6303253700845999</v>
      </c>
      <c r="Q42" s="120">
        <v>0.99001800059711786</v>
      </c>
      <c r="R42" s="120">
        <v>1.0667099578839718</v>
      </c>
      <c r="S42" s="99" t="s">
        <v>56</v>
      </c>
    </row>
    <row r="43" spans="1:19" s="91" customFormat="1" ht="18.600000000000001" customHeight="1" x14ac:dyDescent="0.2">
      <c r="A43" s="111" t="s">
        <v>57</v>
      </c>
      <c r="B43" s="118" t="s">
        <v>60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4.0314211209423174</v>
      </c>
      <c r="Q43" s="112">
        <v>-5.1713281070803525</v>
      </c>
      <c r="R43" s="112"/>
      <c r="S43" s="104" t="s">
        <v>58</v>
      </c>
    </row>
    <row r="44" spans="1:19" s="91" customFormat="1" ht="14.25" x14ac:dyDescent="0.2">
      <c r="A44" s="90"/>
      <c r="B44" s="90"/>
      <c r="S44" s="125"/>
    </row>
    <row r="45" spans="1:19" s="91" customFormat="1" ht="14.25" x14ac:dyDescent="0.2">
      <c r="A45" s="143" t="s">
        <v>68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</row>
    <row r="46" spans="1:19" s="91" customFormat="1" ht="14.25" x14ac:dyDescent="0.2">
      <c r="A46" s="90"/>
      <c r="B46" s="90"/>
    </row>
    <row r="47" spans="1:19" s="91" customFormat="1" ht="18.600000000000001" customHeight="1" x14ac:dyDescent="0.2">
      <c r="A47" s="92" t="s">
        <v>32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119">
        <v>2025</v>
      </c>
      <c r="S47" s="94" t="s">
        <v>33</v>
      </c>
    </row>
    <row r="48" spans="1:19" s="91" customFormat="1" ht="18.600000000000001" customHeight="1" x14ac:dyDescent="0.2">
      <c r="A48" s="95" t="s">
        <v>34</v>
      </c>
      <c r="B48" s="110" t="s">
        <v>60</v>
      </c>
      <c r="C48" s="110" t="s">
        <v>60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-36070223.887443542</v>
      </c>
      <c r="R48" s="98">
        <v>180394910.14794445</v>
      </c>
      <c r="S48" s="99" t="s">
        <v>36</v>
      </c>
    </row>
    <row r="49" spans="1:19" s="91" customFormat="1" ht="18.600000000000001" customHeight="1" x14ac:dyDescent="0.2">
      <c r="A49" s="95" t="s">
        <v>37</v>
      </c>
      <c r="B49" s="110" t="s">
        <v>60</v>
      </c>
      <c r="C49" s="110" t="s">
        <v>60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123122103.61024904</v>
      </c>
      <c r="R49" s="98">
        <v>4924458.4392251968</v>
      </c>
      <c r="S49" s="99" t="s">
        <v>38</v>
      </c>
    </row>
    <row r="50" spans="1:19" s="91" customFormat="1" ht="18.600000000000001" customHeight="1" x14ac:dyDescent="0.2">
      <c r="A50" s="95" t="s">
        <v>39</v>
      </c>
      <c r="B50" s="110" t="s">
        <v>60</v>
      </c>
      <c r="C50" s="110" t="s">
        <v>60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267559809.49340534</v>
      </c>
      <c r="R50" s="98">
        <v>58720454.567740917</v>
      </c>
      <c r="S50" s="99" t="s">
        <v>40</v>
      </c>
    </row>
    <row r="51" spans="1:19" s="91" customFormat="1" ht="18.600000000000001" customHeight="1" x14ac:dyDescent="0.2">
      <c r="A51" s="95" t="s">
        <v>41</v>
      </c>
      <c r="B51" s="110" t="s">
        <v>60</v>
      </c>
      <c r="C51" s="110" t="s">
        <v>60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233071821.47362709</v>
      </c>
      <c r="R51" s="98">
        <v>56869557.346986771</v>
      </c>
      <c r="S51" s="99" t="s">
        <v>42</v>
      </c>
    </row>
    <row r="52" spans="1:19" s="91" customFormat="1" ht="18.600000000000001" customHeight="1" x14ac:dyDescent="0.2">
      <c r="A52" s="95" t="s">
        <v>43</v>
      </c>
      <c r="B52" s="110" t="s">
        <v>60</v>
      </c>
      <c r="C52" s="110" t="s">
        <v>60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295099802.22490406</v>
      </c>
      <c r="R52" s="98">
        <v>-107904286.85474253</v>
      </c>
      <c r="S52" s="99" t="s">
        <v>44</v>
      </c>
    </row>
    <row r="53" spans="1:19" s="91" customFormat="1" ht="18.600000000000001" customHeight="1" x14ac:dyDescent="0.2">
      <c r="A53" s="95" t="s">
        <v>45</v>
      </c>
      <c r="B53" s="110" t="s">
        <v>60</v>
      </c>
      <c r="C53" s="110" t="s">
        <v>60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179646736.58779955</v>
      </c>
      <c r="R53" s="98">
        <v>-28351301.596732616</v>
      </c>
      <c r="S53" s="99" t="s">
        <v>46</v>
      </c>
    </row>
    <row r="54" spans="1:19" s="91" customFormat="1" ht="18.600000000000001" customHeight="1" x14ac:dyDescent="0.2">
      <c r="A54" s="95" t="s">
        <v>47</v>
      </c>
      <c r="B54" s="110" t="s">
        <v>60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210822470.98678398</v>
      </c>
      <c r="R54" s="100">
        <v>190848385.64070702</v>
      </c>
      <c r="S54" s="99" t="s">
        <v>48</v>
      </c>
    </row>
    <row r="55" spans="1:19" s="91" customFormat="1" ht="18.600000000000001" customHeight="1" x14ac:dyDescent="0.2">
      <c r="A55" s="95" t="s">
        <v>49</v>
      </c>
      <c r="B55" s="110" t="s">
        <v>60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279300196.03794813</v>
      </c>
      <c r="R55" s="100">
        <v>93512374.994596958</v>
      </c>
      <c r="S55" s="99" t="s">
        <v>50</v>
      </c>
    </row>
    <row r="56" spans="1:19" s="91" customFormat="1" ht="18.600000000000001" customHeight="1" x14ac:dyDescent="0.2">
      <c r="A56" s="95" t="s">
        <v>51</v>
      </c>
      <c r="B56" s="110" t="s">
        <v>60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167732834.44070005</v>
      </c>
      <c r="Q56" s="100">
        <v>66164665.512166977</v>
      </c>
      <c r="R56" s="100">
        <v>291447434.2046771</v>
      </c>
      <c r="S56" s="99" t="s">
        <v>52</v>
      </c>
    </row>
    <row r="57" spans="1:19" s="91" customFormat="1" ht="18.600000000000001" customHeight="1" x14ac:dyDescent="0.2">
      <c r="A57" s="95" t="s">
        <v>53</v>
      </c>
      <c r="B57" s="110" t="s">
        <v>60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-96758343.647192001</v>
      </c>
      <c r="Q57" s="100">
        <v>513633608.80255508</v>
      </c>
      <c r="R57" s="100">
        <v>-49960299.213886738</v>
      </c>
      <c r="S57" s="99" t="s">
        <v>54</v>
      </c>
    </row>
    <row r="58" spans="1:19" s="91" customFormat="1" ht="18.600000000000001" customHeight="1" x14ac:dyDescent="0.2">
      <c r="A58" s="95" t="s">
        <v>55</v>
      </c>
      <c r="B58" s="110" t="s">
        <v>60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114168906.72345448</v>
      </c>
      <c r="Q58" s="100">
        <v>32265042.713453293</v>
      </c>
      <c r="R58" s="100">
        <v>35108635.608320236</v>
      </c>
      <c r="S58" s="99" t="s">
        <v>56</v>
      </c>
    </row>
    <row r="59" spans="1:19" s="91" customFormat="1" ht="18.600000000000001" customHeight="1" x14ac:dyDescent="0.2">
      <c r="A59" s="111" t="s">
        <v>57</v>
      </c>
      <c r="B59" s="118" t="s">
        <v>60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133002667.84323311</v>
      </c>
      <c r="Q59" s="103">
        <v>-177487924.24714136</v>
      </c>
      <c r="R59" s="103"/>
      <c r="S59" s="104" t="s">
        <v>58</v>
      </c>
    </row>
  </sheetData>
  <sheetProtection algorithmName="SHA-512" hashValue="25qmj+zSagUE8kewwRGeMOO8OnvypSTe0R6Fhw4jbwmhyU2vIJxUnMzKvkLYuRV5FR1u4L/Y6olpvSwNuDGm7A==" saltValue="RdjZ/TVwrJUtGeWvjjcuiQ==" spinCount="100000" sheet="1" objects="1" scenarios="1"/>
  <mergeCells count="4">
    <mergeCell ref="A2:S2"/>
    <mergeCell ref="A3:S3"/>
    <mergeCell ref="A29:S29"/>
    <mergeCell ref="A45:S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="75" zoomScaleNormal="75" workbookViewId="0">
      <selection activeCell="AF22" sqref="AF22"/>
    </sheetView>
  </sheetViews>
  <sheetFormatPr defaultColWidth="9.140625" defaultRowHeight="15" x14ac:dyDescent="0.25"/>
  <cols>
    <col min="1" max="16384" width="9.140625" style="8"/>
  </cols>
  <sheetData>
    <row r="1" spans="1:2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sheetProtection algorithmName="SHA-512" hashValue="z/Qda9Nosl72AV6QSb3Lgvg5cXFNPaggsaagOjk/3VruDX5jKWvNjUwXsacNNMVfyccykf5JM7meubEKZIbuSw==" saltValue="0vFIxrKuHk7lbWHDVA46Y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73C184-4E43-4011-9CD6-2DDE659B8C16}">
  <ds:schemaRefs>
    <ds:schemaRef ds:uri="http://schemas.microsoft.com/office/infopath/2007/PartnerControls"/>
    <ds:schemaRef ds:uri="http://purl.org/dc/terms/"/>
    <ds:schemaRef ds:uri="12fbfb73-9069-4591-8b44-d5ce1e3e14e0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81cc3c97-f93d-476a-b646-40ff9edb6d2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9D040E0-27E8-4081-81D0-AF66B0BC2609}"/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EVD_Mayo_2025</vt:lpstr>
      <vt:lpstr>Histórico</vt:lpstr>
      <vt:lpstr>Gráficas</vt:lpstr>
      <vt:lpstr>EVD_Mayo_2025!Print_Area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Matos;Monica Gonzalez</dc:creator>
  <cp:keywords/>
  <dc:description/>
  <cp:lastModifiedBy>Mónica González Bonnin</cp:lastModifiedBy>
  <cp:revision/>
  <cp:lastPrinted>2025-08-14T21:53:24Z</cp:lastPrinted>
  <dcterms:created xsi:type="dcterms:W3CDTF">2017-05-16T19:04:40Z</dcterms:created>
  <dcterms:modified xsi:type="dcterms:W3CDTF">2025-08-20T18:56:54Z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2024-11-12T13:42:43Z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f4811139-170a-4a1e-af08-ec1c0df028eb</vt:lpwstr>
  </property>
  <property fmtid="{D5CDD505-2E9C-101B-9397-08002B2CF9AE}" pid="9" name="MSIP_Label_434345d5-b8e0-4a5a-b857-5bc7a1d5607d_ContentBits">
    <vt:lpwstr>0</vt:lpwstr>
  </property>
</Properties>
</file>