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1 Noviembre 2025/"/>
    </mc:Choice>
  </mc:AlternateContent>
  <xr:revisionPtr revIDLastSave="0" documentId="14_{B6CA84C1-FE6F-4F87-B820-0A9A5E1B9DE0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IVD_Noviembre_2025" sheetId="6" r:id="rId1"/>
    <sheet name="Histórico" sheetId="9" r:id="rId2"/>
    <sheet name="Gráficas" sheetId="7" r:id="rId3"/>
  </sheets>
  <definedNames>
    <definedName name="_xlnm.Print_Area" localSheetId="0">IVD_Noviembre_2025!$A$1:$J$37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B30" i="6"/>
  <c r="F30" i="6" l="1"/>
  <c r="D26" i="6" l="1"/>
  <c r="G26" i="6"/>
  <c r="J26" i="6"/>
  <c r="D27" i="6"/>
  <c r="G27" i="6"/>
  <c r="J27" i="6"/>
  <c r="D28" i="6"/>
  <c r="G28" i="6"/>
  <c r="J28" i="6"/>
  <c r="D29" i="6"/>
  <c r="G29" i="6"/>
  <c r="J29" i="6"/>
  <c r="C30" i="6"/>
  <c r="E30" i="6"/>
  <c r="H30" i="6"/>
  <c r="I30" i="6"/>
  <c r="J30" i="6" l="1"/>
  <c r="G30" i="6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<sst xmlns="http://schemas.openxmlformats.org/spreadsheetml/2006/main" count="212" uniqueCount="85">
  <si>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</si>
  <si>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</si>
  <si>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</si>
  <si>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</si>
  <si>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</si>
  <si>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</si>
  <si>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</si>
  <si>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</si>
  <si>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</si>
  <si>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</si>
  <si>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</si>
  <si>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</si>
  <si>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</si>
  <si>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</si>
  <si>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</si>
  <si>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</si>
  <si>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</si>
  <si>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</si>
  <si>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</si>
  <si>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</si>
  <si>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</si>
  <si>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</si>
  <si>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</si>
  <si>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</si>
  <si>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</si>
  <si>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</si>
  <si>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</si>
  <si>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</si>
  <si>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</si>
  <si>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</si>
  <si>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</si>
  <si>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</si>
  <si>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</si>
  <si>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</si>
  <si>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</si>
  <si>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</si>
  <si>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</si>
  <si>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</si>
  <si>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</si>
  <si>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</si>
  <si>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</si>
  <si>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</si>
  <si>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</si>
  <si>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</si>
  <si>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</si>
  <si>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</si>
  <si>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</si>
  <si>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</si>
  <si>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</si>
  <si>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</si>
  <si>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</si>
  <si>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</si>
  <si>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</si>
  <si>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</si>
  <si>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</si>
  <si>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</si>
  <si>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</si>
  <si>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</si>
  <si>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</si>
  <si>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</si>
  <si>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</si>
  <si>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</si>
  <si>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</si>
  <si>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</si>
  <si>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</si>
  <si>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</si>
  <si>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</si>
  <si>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</si>
  <si>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</si>
  <si>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Oficina de Estrategia e Inteligencia de Negocios</t>
  </si>
  <si>
    <t>Fuente: Oficina de Estrategia e Inteligencia de Negocios, Departamento de Desarrollo Económico y Comercio</t>
  </si>
  <si>
    <t>Fuente: Oficina de Estrategia e Inteligencia de Negocios</t>
  </si>
  <si>
    <t>Source: Office of Strategy and Business Intelligence</t>
  </si>
  <si>
    <t>Acumulado Calendario 2024 (r)</t>
  </si>
  <si>
    <t>Acumulado Calendario 2025</t>
  </si>
  <si>
    <t>Contacto: José L. Rivera, Oficina de Estrategia e Inteligencia de Negocios (jose.rivera@ddec.pr.gov) o puede comunicarse al (787) 758-4747 extensión 23390</t>
  </si>
  <si>
    <t>Acumulado Fiscal 2025 (r)</t>
  </si>
  <si>
    <t>Acumulado Fiscal 2026</t>
  </si>
  <si>
    <t>Informe de Ventas al Detal en Puerto Rico - Noviembre 2025 (A Precios Corrientes)</t>
  </si>
  <si>
    <t>Noviembre 2024 (r)</t>
  </si>
  <si>
    <t>Noviembre 2025</t>
  </si>
  <si>
    <t>JUL - NOV</t>
  </si>
  <si>
    <t>ENE - NOV</t>
  </si>
  <si>
    <t>JAN - NOV</t>
  </si>
  <si>
    <t>Este informe está disponible en fortmato Excel y PDF. El informe es libre de costo.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</si>
</sst>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166" fontId="0" fillId="3" borderId="0" xfId="12" applyNumberFormat="1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</xdr:colOff>
      <xdr:row>0</xdr:row>
      <xdr:rowOff>50800</xdr:rowOff>
    </xdr:from>
    <xdr:to>
      <xdr:col>20</xdr:col>
      <xdr:colOff>492709</xdr:colOff>
      <xdr:row>49</xdr:row>
      <xdr:rowOff>75752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4E24DC-226D-C847-8B97-A65E1F35B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" y="50800"/>
          <a:ext cx="12603429" cy="948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56.7109375" style="8" customWidth="1"/>
    <col min="2" max="3" width="17.7109375" style="8" customWidth="1"/>
    <col min="4" max="4" width="11.7109375" style="8" customWidth="1"/>
    <col min="5" max="5" width="18.7109375" style="8" customWidth="1"/>
    <col min="6" max="6" width="18.7109375" style="13" customWidth="1"/>
    <col min="7" max="7" width="11.7109375" style="8" customWidth="1"/>
    <col min="8" max="8" width="17.7109375" style="8" customWidth="1"/>
    <col min="9" max="9" width="17.7109375" style="13" customWidth="1"/>
    <col min="10" max="10" width="11.7109375" style="8" customWidth="1"/>
    <col min="11" max="11" width="14.85546875" style="8" bestFit="1" customWidth="1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 ht="20.100000000000001" customHeight="1" x14ac:dyDescent="0.25">
      <c r="A2" s="135" t="s">
        <v>69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ht="20.100000000000001" customHeight="1" thickBot="1" x14ac:dyDescent="0.3">
      <c r="A3" s="138" t="s">
        <v>78</v>
      </c>
      <c r="B3" s="139"/>
      <c r="C3" s="139"/>
      <c r="D3" s="139"/>
      <c r="E3" s="139"/>
      <c r="F3" s="139"/>
      <c r="G3" s="139"/>
      <c r="H3" s="139"/>
      <c r="I3" s="139"/>
      <c r="J3" s="140"/>
    </row>
    <row r="4" spans="1:10" ht="33.6" customHeight="1" thickBot="1" x14ac:dyDescent="0.3">
      <c r="A4" s="80" t="s">
        <v>1</v>
      </c>
      <c r="B4" s="74" t="s">
        <v>79</v>
      </c>
      <c r="C4" s="74" t="s">
        <v>80</v>
      </c>
      <c r="D4" s="81" t="s">
        <v>2</v>
      </c>
      <c r="E4" s="78" t="s">
        <v>73</v>
      </c>
      <c r="F4" s="78" t="s">
        <v>74</v>
      </c>
      <c r="G4" s="82" t="s">
        <v>3</v>
      </c>
      <c r="H4" s="78" t="s">
        <v>76</v>
      </c>
      <c r="I4" s="78" t="s">
        <v>77</v>
      </c>
      <c r="J4" s="83" t="s">
        <v>3</v>
      </c>
    </row>
    <row r="5" spans="1:10" ht="18" customHeight="1" thickTop="1" x14ac:dyDescent="0.25">
      <c r="A5" s="30" t="s">
        <v>4</v>
      </c>
      <c r="B5" s="41">
        <v>377565785.5450303</v>
      </c>
      <c r="C5" s="41">
        <v>371027243.15669066</v>
      </c>
      <c r="D5" s="42">
        <f>(C5-B5)/B5</f>
        <v>-1.7317624209251398E-2</v>
      </c>
      <c r="E5" s="44">
        <v>4839486850.2064486</v>
      </c>
      <c r="F5" s="45">
        <v>5431295565.6363611</v>
      </c>
      <c r="G5" s="43">
        <f>(F5-E5)/E5</f>
        <v>0.12228749322971433</v>
      </c>
      <c r="H5" s="44">
        <v>2356008014.103569</v>
      </c>
      <c r="I5" s="45">
        <v>2623134865.4422789</v>
      </c>
      <c r="J5" s="43">
        <f>(I5-H5)/H5</f>
        <v>0.11338113017427412</v>
      </c>
    </row>
    <row r="6" spans="1:10" ht="18" customHeight="1" x14ac:dyDescent="0.25">
      <c r="A6" s="31" t="s">
        <v>26</v>
      </c>
      <c r="B6" s="46">
        <v>58871121.643341392</v>
      </c>
      <c r="C6" s="46">
        <v>68549468.94670254</v>
      </c>
      <c r="D6" s="47">
        <f t="shared" ref="D6:D22" si="0">(C6-B6)/B6</f>
        <v>0.16439889428292923</v>
      </c>
      <c r="E6" s="49">
        <v>717158586.14344621</v>
      </c>
      <c r="F6" s="50">
        <v>729465223.8065753</v>
      </c>
      <c r="G6" s="48">
        <f t="shared" ref="G6:G22" si="1">(F6-E6)/E6</f>
        <v>1.7160273753827043E-2</v>
      </c>
      <c r="H6" s="49">
        <v>309833226.93478358</v>
      </c>
      <c r="I6" s="50">
        <v>324966046.97493315</v>
      </c>
      <c r="J6" s="48">
        <f t="shared" ref="J6:J22" si="2">(I6-H6)/H6</f>
        <v>4.8841824325493853E-2</v>
      </c>
    </row>
    <row r="7" spans="1:10" ht="18" customHeight="1" x14ac:dyDescent="0.25">
      <c r="A7" s="31" t="s">
        <v>5</v>
      </c>
      <c r="B7" s="46">
        <v>85812751.429113626</v>
      </c>
      <c r="C7" s="46">
        <v>89091472.387999088</v>
      </c>
      <c r="D7" s="47">
        <f t="shared" si="0"/>
        <v>3.8207852612602421E-2</v>
      </c>
      <c r="E7" s="49">
        <v>793782958.91365409</v>
      </c>
      <c r="F7" s="50">
        <v>831833050.055161</v>
      </c>
      <c r="G7" s="48">
        <f t="shared" si="1"/>
        <v>4.7935132285506665E-2</v>
      </c>
      <c r="H7" s="49">
        <v>372082975.95658791</v>
      </c>
      <c r="I7" s="50">
        <v>392320309.77725697</v>
      </c>
      <c r="J7" s="48">
        <f t="shared" si="2"/>
        <v>5.4389303269360562E-2</v>
      </c>
    </row>
    <row r="8" spans="1:10" ht="18" customHeight="1" x14ac:dyDescent="0.25">
      <c r="A8" s="31" t="s">
        <v>27</v>
      </c>
      <c r="B8" s="46">
        <v>34526116.888003722</v>
      </c>
      <c r="C8" s="46">
        <v>35747433.05625461</v>
      </c>
      <c r="D8" s="47">
        <f t="shared" si="0"/>
        <v>3.5373690363518444E-2</v>
      </c>
      <c r="E8" s="49">
        <v>389971870.46237391</v>
      </c>
      <c r="F8" s="50">
        <v>376800296.6525237</v>
      </c>
      <c r="G8" s="48">
        <f t="shared" si="1"/>
        <v>-3.3775702319844794E-2</v>
      </c>
      <c r="H8" s="49">
        <v>171398961.69431031</v>
      </c>
      <c r="I8" s="50">
        <v>164312959.43361995</v>
      </c>
      <c r="J8" s="48">
        <f t="shared" si="2"/>
        <v>-4.1342153946814633E-2</v>
      </c>
    </row>
    <row r="9" spans="1:10" ht="18" customHeight="1" x14ac:dyDescent="0.25">
      <c r="A9" s="31" t="s">
        <v>28</v>
      </c>
      <c r="B9" s="46">
        <v>137145026.87889379</v>
      </c>
      <c r="C9" s="46">
        <v>154438598.17440596</v>
      </c>
      <c r="D9" s="47">
        <f t="shared" si="0"/>
        <v>0.1260969623840848</v>
      </c>
      <c r="E9" s="49">
        <v>1457851200.7040036</v>
      </c>
      <c r="F9" s="50">
        <v>1506076655.6497946</v>
      </c>
      <c r="G9" s="48">
        <f t="shared" si="1"/>
        <v>3.3079819752868257E-2</v>
      </c>
      <c r="H9" s="49">
        <v>698743748.79634643</v>
      </c>
      <c r="I9" s="50">
        <v>693254130.15826809</v>
      </c>
      <c r="J9" s="48">
        <f t="shared" si="2"/>
        <v>-7.8564118069531647E-3</v>
      </c>
    </row>
    <row r="10" spans="1:10" ht="18" customHeight="1" x14ac:dyDescent="0.25">
      <c r="A10" s="31" t="s">
        <v>6</v>
      </c>
      <c r="B10" s="46">
        <v>106487110.20265213</v>
      </c>
      <c r="C10" s="46">
        <v>125569188.10227554</v>
      </c>
      <c r="D10" s="47">
        <f t="shared" si="0"/>
        <v>0.17919612865171131</v>
      </c>
      <c r="E10" s="49">
        <v>1420066940.0160787</v>
      </c>
      <c r="F10" s="50">
        <v>1317963520.722718</v>
      </c>
      <c r="G10" s="48">
        <f t="shared" si="1"/>
        <v>-7.1900426956073377E-2</v>
      </c>
      <c r="H10" s="49">
        <v>620912899.29448688</v>
      </c>
      <c r="I10" s="50">
        <v>600900378.36720645</v>
      </c>
      <c r="J10" s="48">
        <f t="shared" si="2"/>
        <v>-3.22308023396191E-2</v>
      </c>
    </row>
    <row r="11" spans="1:10" ht="18" customHeight="1" x14ac:dyDescent="0.25">
      <c r="A11" s="31" t="s">
        <v>7</v>
      </c>
      <c r="B11" s="46">
        <v>780770780.71141529</v>
      </c>
      <c r="C11" s="46">
        <v>799567692.49859679</v>
      </c>
      <c r="D11" s="47">
        <f t="shared" si="0"/>
        <v>2.4074814595462072E-2</v>
      </c>
      <c r="E11" s="49">
        <v>8122309800.2502289</v>
      </c>
      <c r="F11" s="50">
        <v>8395079719.4963846</v>
      </c>
      <c r="G11" s="48">
        <f t="shared" si="1"/>
        <v>3.3582801685027128E-2</v>
      </c>
      <c r="H11" s="49">
        <v>3770444723.2210221</v>
      </c>
      <c r="I11" s="50">
        <v>3880577824.0640187</v>
      </c>
      <c r="J11" s="48">
        <f t="shared" si="2"/>
        <v>2.9209578425781004E-2</v>
      </c>
    </row>
    <row r="12" spans="1:10" ht="18" customHeight="1" x14ac:dyDescent="0.25">
      <c r="A12" s="31" t="s">
        <v>8</v>
      </c>
      <c r="B12" s="46">
        <v>66709135.873649999</v>
      </c>
      <c r="C12" s="46">
        <v>71327582.42240715</v>
      </c>
      <c r="D12" s="47">
        <f t="shared" si="0"/>
        <v>6.9232594430614261E-2</v>
      </c>
      <c r="E12" s="49">
        <v>1175003364.2910366</v>
      </c>
      <c r="F12" s="50">
        <v>1207890358.772788</v>
      </c>
      <c r="G12" s="48">
        <f t="shared" si="1"/>
        <v>2.7988851335412571E-2</v>
      </c>
      <c r="H12" s="49">
        <v>428911450.00362575</v>
      </c>
      <c r="I12" s="50">
        <v>438680273.56708443</v>
      </c>
      <c r="J12" s="48">
        <f t="shared" si="2"/>
        <v>2.277585166676269E-2</v>
      </c>
    </row>
    <row r="13" spans="1:10" ht="18" customHeight="1" x14ac:dyDescent="0.25">
      <c r="A13" s="31" t="s">
        <v>9</v>
      </c>
      <c r="B13" s="46">
        <v>455856926.08722031</v>
      </c>
      <c r="C13" s="46">
        <v>493535097.76646197</v>
      </c>
      <c r="D13" s="47">
        <f t="shared" si="0"/>
        <v>8.2653502717720234E-2</v>
      </c>
      <c r="E13" s="49">
        <v>5292376405.8444185</v>
      </c>
      <c r="F13" s="50">
        <v>5596024395.2784157</v>
      </c>
      <c r="G13" s="48">
        <f t="shared" si="1"/>
        <v>5.7374601908261089E-2</v>
      </c>
      <c r="H13" s="49">
        <v>2433851189.2020812</v>
      </c>
      <c r="I13" s="50">
        <v>2602057036.2569375</v>
      </c>
      <c r="J13" s="48">
        <f t="shared" si="2"/>
        <v>6.9110982545322025E-2</v>
      </c>
    </row>
    <row r="14" spans="1:10" ht="18" customHeight="1" x14ac:dyDescent="0.25">
      <c r="A14" s="31" t="s">
        <v>10</v>
      </c>
      <c r="B14" s="46">
        <v>51891792.240968764</v>
      </c>
      <c r="C14" s="46">
        <v>54827505.55786112</v>
      </c>
      <c r="D14" s="47">
        <f t="shared" si="0"/>
        <v>5.6573750686040078E-2</v>
      </c>
      <c r="E14" s="49">
        <v>524734623.87268019</v>
      </c>
      <c r="F14" s="50">
        <v>605052743.06329155</v>
      </c>
      <c r="G14" s="48">
        <f t="shared" si="1"/>
        <v>0.15306426436632373</v>
      </c>
      <c r="H14" s="49">
        <v>244790483.34674907</v>
      </c>
      <c r="I14" s="50">
        <v>264594967.4402732</v>
      </c>
      <c r="J14" s="48">
        <f t="shared" si="2"/>
        <v>8.0903815470108803E-2</v>
      </c>
    </row>
    <row r="15" spans="1:10" ht="18" customHeight="1" x14ac:dyDescent="0.25">
      <c r="A15" s="31" t="s">
        <v>11</v>
      </c>
      <c r="B15" s="46">
        <v>369601464.0050317</v>
      </c>
      <c r="C15" s="46">
        <v>401318679.89659202</v>
      </c>
      <c r="D15" s="47">
        <f t="shared" si="0"/>
        <v>8.5814638145287545E-2</v>
      </c>
      <c r="E15" s="49">
        <v>4236157146.3839107</v>
      </c>
      <c r="F15" s="50">
        <v>4116568586.8954592</v>
      </c>
      <c r="G15" s="48">
        <f t="shared" si="1"/>
        <v>-2.8230435122203919E-2</v>
      </c>
      <c r="H15" s="49">
        <v>1876906534.0854297</v>
      </c>
      <c r="I15" s="50">
        <v>1842479843.5203028</v>
      </c>
      <c r="J15" s="48">
        <f t="shared" si="2"/>
        <v>-1.834225090057677E-2</v>
      </c>
    </row>
    <row r="16" spans="1:10" ht="18" customHeight="1" x14ac:dyDescent="0.25">
      <c r="A16" s="31" t="s">
        <v>12</v>
      </c>
      <c r="B16" s="46">
        <v>132169473.53872907</v>
      </c>
      <c r="C16" s="46">
        <v>141358103.63469273</v>
      </c>
      <c r="D16" s="47">
        <f t="shared" si="0"/>
        <v>6.9521575973223129E-2</v>
      </c>
      <c r="E16" s="49">
        <v>1354188732.105495</v>
      </c>
      <c r="F16" s="50">
        <v>1389165948.907068</v>
      </c>
      <c r="G16" s="48">
        <f t="shared" si="1"/>
        <v>2.5828908461814182E-2</v>
      </c>
      <c r="H16" s="49">
        <v>566426536.09319115</v>
      </c>
      <c r="I16" s="50">
        <v>620388068.17579579</v>
      </c>
      <c r="J16" s="48">
        <f t="shared" si="2"/>
        <v>9.5266603247074297E-2</v>
      </c>
    </row>
    <row r="17" spans="1:12" ht="18" customHeight="1" x14ac:dyDescent="0.25">
      <c r="A17" s="31" t="s">
        <v>13</v>
      </c>
      <c r="B17" s="46">
        <v>119053444.44573265</v>
      </c>
      <c r="C17" s="46">
        <v>131507565.43034966</v>
      </c>
      <c r="D17" s="47">
        <f t="shared" si="0"/>
        <v>0.10460949737824586</v>
      </c>
      <c r="E17" s="49">
        <v>1250611167.885258</v>
      </c>
      <c r="F17" s="50">
        <v>1271711687.0831459</v>
      </c>
      <c r="G17" s="48">
        <f t="shared" si="1"/>
        <v>1.6872165977510161E-2</v>
      </c>
      <c r="H17" s="49">
        <v>523297055.54557496</v>
      </c>
      <c r="I17" s="50">
        <v>555184546.340523</v>
      </c>
      <c r="J17" s="48">
        <f t="shared" si="2"/>
        <v>6.0935735175698683E-2</v>
      </c>
    </row>
    <row r="18" spans="1:12" ht="18" customHeight="1" x14ac:dyDescent="0.25">
      <c r="A18" s="31" t="s">
        <v>14</v>
      </c>
      <c r="B18" s="46">
        <v>32473827.248204954</v>
      </c>
      <c r="C18" s="46">
        <v>31704230.229617648</v>
      </c>
      <c r="D18" s="47">
        <f t="shared" si="0"/>
        <v>-2.3698993429542462E-2</v>
      </c>
      <c r="E18" s="49">
        <v>259950593.26821938</v>
      </c>
      <c r="F18" s="50">
        <v>283987952.93092388</v>
      </c>
      <c r="G18" s="48">
        <f t="shared" si="1"/>
        <v>9.2468954813665419E-2</v>
      </c>
      <c r="H18" s="49">
        <v>114153225.734534</v>
      </c>
      <c r="I18" s="50">
        <v>121993618.558714</v>
      </c>
      <c r="J18" s="48">
        <f t="shared" si="2"/>
        <v>6.8683059753502057E-2</v>
      </c>
    </row>
    <row r="19" spans="1:12" ht="18" customHeight="1" x14ac:dyDescent="0.25">
      <c r="A19" s="31" t="s">
        <v>15</v>
      </c>
      <c r="B19" s="46">
        <v>18030028.595958319</v>
      </c>
      <c r="C19" s="46">
        <v>16564266.643086355</v>
      </c>
      <c r="D19" s="47">
        <f t="shared" si="0"/>
        <v>-8.1295597789597204E-2</v>
      </c>
      <c r="E19" s="49">
        <v>168822242.11972246</v>
      </c>
      <c r="F19" s="50">
        <v>179157226.32745269</v>
      </c>
      <c r="G19" s="48">
        <f t="shared" si="1"/>
        <v>6.1218143284704436E-2</v>
      </c>
      <c r="H19" s="49">
        <v>72498382.701136962</v>
      </c>
      <c r="I19" s="50">
        <v>83482675.22942695</v>
      </c>
      <c r="J19" s="48">
        <f t="shared" si="2"/>
        <v>0.1515108629880888</v>
      </c>
    </row>
    <row r="20" spans="1:12" ht="18" customHeight="1" x14ac:dyDescent="0.25">
      <c r="A20" s="31" t="s">
        <v>16</v>
      </c>
      <c r="B20" s="46">
        <v>898598460.65144098</v>
      </c>
      <c r="C20" s="46">
        <v>814931615.94992554</v>
      </c>
      <c r="D20" s="47">
        <f t="shared" si="0"/>
        <v>-9.3108154938147752E-2</v>
      </c>
      <c r="E20" s="49">
        <v>9190769036.5043125</v>
      </c>
      <c r="F20" s="50">
        <v>8727818897.9922981</v>
      </c>
      <c r="G20" s="48">
        <f t="shared" si="1"/>
        <v>-5.0371207966737941E-2</v>
      </c>
      <c r="H20" s="49">
        <v>4225190608.3343244</v>
      </c>
      <c r="I20" s="50">
        <v>3851489135.1119366</v>
      </c>
      <c r="J20" s="48">
        <f t="shared" si="2"/>
        <v>-8.8446062642771578E-2</v>
      </c>
    </row>
    <row r="21" spans="1:12" ht="18" customHeight="1" x14ac:dyDescent="0.25">
      <c r="A21" s="31" t="s">
        <v>17</v>
      </c>
      <c r="B21" s="46">
        <v>170195020.90596631</v>
      </c>
      <c r="C21" s="46">
        <v>156702461.2007983</v>
      </c>
      <c r="D21" s="47">
        <f t="shared" si="0"/>
        <v>-7.9277053073266587E-2</v>
      </c>
      <c r="E21" s="49">
        <v>1853076208.0099986</v>
      </c>
      <c r="F21" s="50">
        <v>1763783428.8617821</v>
      </c>
      <c r="G21" s="48">
        <f t="shared" si="1"/>
        <v>-4.8186242293892047E-2</v>
      </c>
      <c r="H21" s="49">
        <v>841139630.279531</v>
      </c>
      <c r="I21" s="50">
        <v>794926597.93296969</v>
      </c>
      <c r="J21" s="48">
        <f t="shared" si="2"/>
        <v>-5.4940976126881105E-2</v>
      </c>
    </row>
    <row r="22" spans="1:12" ht="18" customHeight="1" thickBot="1" x14ac:dyDescent="0.3">
      <c r="A22" s="30" t="s">
        <v>18</v>
      </c>
      <c r="B22" s="51">
        <v>290452406.64042044</v>
      </c>
      <c r="C22" s="52">
        <v>307635478.6196422</v>
      </c>
      <c r="D22" s="53">
        <f t="shared" si="0"/>
        <v>5.9159681883766843E-2</v>
      </c>
      <c r="E22" s="55">
        <v>3502824869.9035192</v>
      </c>
      <c r="F22" s="56">
        <v>3887241211.1250377</v>
      </c>
      <c r="G22" s="54">
        <f t="shared" si="1"/>
        <v>0.10974466480595325</v>
      </c>
      <c r="H22" s="55">
        <v>1564772136.9204669</v>
      </c>
      <c r="I22" s="56">
        <v>1700991173.7258539</v>
      </c>
      <c r="J22" s="54">
        <f t="shared" si="2"/>
        <v>8.7053593038454433E-2</v>
      </c>
    </row>
    <row r="23" spans="1:12" ht="16.5" thickTop="1" thickBot="1" x14ac:dyDescent="0.3">
      <c r="A23" s="68" t="s">
        <v>19</v>
      </c>
      <c r="B23" s="69">
        <f>SUM(B5:B22)</f>
        <v>4186210673.5317736</v>
      </c>
      <c r="C23" s="69">
        <f>SUM(C5:C22)</f>
        <v>4265403683.6743603</v>
      </c>
      <c r="D23" s="70">
        <f>(C23-B23)/B23</f>
        <v>1.8917588319981533E-2</v>
      </c>
      <c r="E23" s="71">
        <f>SUM(E5:E22)</f>
        <v>46549142596.884811</v>
      </c>
      <c r="F23" s="71">
        <f>SUM(F5:F22)</f>
        <v>47616916469.257179</v>
      </c>
      <c r="G23" s="72">
        <f>(F23-E23)/E23</f>
        <v>2.2938636735359032E-2</v>
      </c>
      <c r="H23" s="71">
        <f>SUM(H5:H22)</f>
        <v>21191361782.247749</v>
      </c>
      <c r="I23" s="71">
        <f>SUM(I5:I22)</f>
        <v>21555734450.0774</v>
      </c>
      <c r="J23" s="72">
        <f>(I23-H23)/H23</f>
        <v>1.7194396073917727E-2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79</v>
      </c>
      <c r="C25" s="74" t="s">
        <v>80</v>
      </c>
      <c r="D25" s="75" t="s">
        <v>2</v>
      </c>
      <c r="E25" s="76" t="s">
        <v>73</v>
      </c>
      <c r="F25" s="76" t="s">
        <v>74</v>
      </c>
      <c r="G25" s="77" t="s">
        <v>3</v>
      </c>
      <c r="H25" s="78" t="s">
        <v>76</v>
      </c>
      <c r="I25" s="78" t="s">
        <v>77</v>
      </c>
      <c r="J25" s="79" t="s">
        <v>3</v>
      </c>
    </row>
    <row r="26" spans="1:12" ht="18" customHeight="1" thickTop="1" x14ac:dyDescent="0.25">
      <c r="A26" s="32" t="s">
        <v>20</v>
      </c>
      <c r="B26" s="57">
        <v>856785683.99662232</v>
      </c>
      <c r="C26" s="57">
        <v>933980004.27414596</v>
      </c>
      <c r="D26" s="58">
        <f>(C26-B26)/B26</f>
        <v>9.0097584167650444E-2</v>
      </c>
      <c r="E26" s="60">
        <v>10879507699.280401</v>
      </c>
      <c r="F26" s="60">
        <v>11755368672.041105</v>
      </c>
      <c r="G26" s="59">
        <f>(F26-E26)/E26</f>
        <v>8.0505570377843089E-2</v>
      </c>
      <c r="H26" s="60">
        <v>4937892215.952426</v>
      </c>
      <c r="I26" s="60">
        <v>5412988875.3062239</v>
      </c>
      <c r="J26" s="59">
        <f>(I26-H26)/H26</f>
        <v>9.6214465317599238E-2</v>
      </c>
      <c r="L26" s="40"/>
    </row>
    <row r="27" spans="1:12" ht="18" customHeight="1" x14ac:dyDescent="0.25">
      <c r="A27" s="33" t="s">
        <v>21</v>
      </c>
      <c r="B27" s="61">
        <v>1091448377.6232333</v>
      </c>
      <c r="C27" s="61">
        <v>1019259788.9688752</v>
      </c>
      <c r="D27" s="62">
        <f t="shared" ref="D27:D29" si="3">(C27-B27)/B27</f>
        <v>-6.6140176791098376E-2</v>
      </c>
      <c r="E27" s="49">
        <v>12135562772.153652</v>
      </c>
      <c r="F27" s="49">
        <v>11484833424.546131</v>
      </c>
      <c r="G27" s="63">
        <f t="shared" ref="G27:G29" si="4">(F27-E27)/E27</f>
        <v>-5.3621686923385967E-2</v>
      </c>
      <c r="H27" s="49">
        <v>5480172438.1132641</v>
      </c>
      <c r="I27" s="49">
        <v>4979410571.8724079</v>
      </c>
      <c r="J27" s="63">
        <f t="shared" ref="J27:J29" si="5">(I27-H27)/H27</f>
        <v>-9.1377027255233681E-2</v>
      </c>
      <c r="K27" s="39"/>
      <c r="L27" s="131"/>
    </row>
    <row r="28" spans="1:12" ht="18" customHeight="1" x14ac:dyDescent="0.25">
      <c r="A28" s="33" t="s">
        <v>22</v>
      </c>
      <c r="B28" s="61">
        <v>308883119.6966179</v>
      </c>
      <c r="C28" s="61">
        <v>324980684.54913861</v>
      </c>
      <c r="D28" s="62">
        <f t="shared" si="3"/>
        <v>5.2115391959041274E-2</v>
      </c>
      <c r="E28" s="49">
        <v>3570015304.0409508</v>
      </c>
      <c r="F28" s="49">
        <v>3614845815.6446447</v>
      </c>
      <c r="G28" s="63">
        <f t="shared" si="4"/>
        <v>1.2557512443419969E-2</v>
      </c>
      <c r="H28" s="49">
        <v>1598256568.7191613</v>
      </c>
      <c r="I28" s="49">
        <v>1601416781.7257676</v>
      </c>
      <c r="J28" s="63">
        <f t="shared" si="5"/>
        <v>1.9772876698632481E-3</v>
      </c>
      <c r="L28" s="40"/>
    </row>
    <row r="29" spans="1:12" ht="18" customHeight="1" thickBot="1" x14ac:dyDescent="0.3">
      <c r="A29" s="34" t="s">
        <v>23</v>
      </c>
      <c r="B29" s="64">
        <v>1929093492.2152998</v>
      </c>
      <c r="C29" s="64">
        <v>1987183205.8821998</v>
      </c>
      <c r="D29" s="65">
        <f t="shared" si="3"/>
        <v>3.0112440844011056E-2</v>
      </c>
      <c r="E29" s="67">
        <v>19964056821.409801</v>
      </c>
      <c r="F29" s="67">
        <v>20761868557.025295</v>
      </c>
      <c r="G29" s="66">
        <f t="shared" si="4"/>
        <v>3.9962405574798132E-2</v>
      </c>
      <c r="H29" s="67">
        <v>9175040559.4629002</v>
      </c>
      <c r="I29" s="67">
        <v>9561918221.1730003</v>
      </c>
      <c r="J29" s="66">
        <f t="shared" si="5"/>
        <v>4.2166316236181049E-2</v>
      </c>
    </row>
    <row r="30" spans="1:12" ht="16.5" thickTop="1" thickBot="1" x14ac:dyDescent="0.3">
      <c r="A30" s="84" t="s">
        <v>19</v>
      </c>
      <c r="B30" s="85">
        <f>SUM(B26:B29)</f>
        <v>4186210673.5317736</v>
      </c>
      <c r="C30" s="85">
        <f>SUM(C26:C29)</f>
        <v>4265403683.6743593</v>
      </c>
      <c r="D30" s="86">
        <f>(C30-B30)/B30</f>
        <v>1.8917588319981304E-2</v>
      </c>
      <c r="E30" s="87">
        <f>SUM(E26:E29)</f>
        <v>46549142596.884804</v>
      </c>
      <c r="F30" s="87">
        <f>SUM(F26:F29)</f>
        <v>47616916469.257172</v>
      </c>
      <c r="G30" s="88">
        <f t="shared" ref="G30" si="6">(F30-E30)/E30</f>
        <v>2.2938636735359036E-2</v>
      </c>
      <c r="H30" s="87">
        <f>SUM(H26:H29)</f>
        <v>21191361782.247749</v>
      </c>
      <c r="I30" s="87">
        <f>SUM(I26:I29)</f>
        <v>21555734450.0774</v>
      </c>
      <c r="J30" s="88">
        <f t="shared" ref="J30" si="7">(I30-H30)/H30</f>
        <v>1.7194396073917727E-2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70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25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75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84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41" spans="1:10" x14ac:dyDescent="0.25">
      <c r="B41" s="39"/>
      <c r="C41" s="39"/>
      <c r="D41" s="40"/>
    </row>
    <row r="43" spans="1:10" x14ac:dyDescent="0.25">
      <c r="C43" s="40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4" orientation="landscape" r:id="rId1"/>
  <headerFooter differentOddEven="1"/>
  <ignoredErrors>
    <ignoredError sqref="D23:G23 D30:E30 H23:I23 G30:J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641-5695-4510-B4AE-82E729ACC8A4}">
  <dimension ref="A1:T59"/>
  <sheetViews>
    <sheetView zoomScale="75" zoomScaleNormal="75" workbookViewId="0">
      <selection activeCell="A2" sqref="A2:T2"/>
    </sheetView>
  </sheetViews>
  <sheetFormatPr defaultColWidth="9.140625" defaultRowHeight="15" x14ac:dyDescent="0.25"/>
  <cols>
    <col min="1" max="20" width="16.28515625" style="8" customWidth="1"/>
    <col min="21" max="16384" width="9.140625" style="8"/>
  </cols>
  <sheetData>
    <row r="1" spans="1:20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s="91" customFormat="1" x14ac:dyDescent="0.2">
      <c r="A2" s="141" t="s">
        <v>29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s="91" customFormat="1" ht="14.25" x14ac:dyDescent="0.2">
      <c r="A3" s="142" t="s">
        <v>30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s="91" customFormat="1" x14ac:dyDescent="0.25">
      <c r="A4" s="90" t="s">
        <v>31</v>
      </c>
      <c r="B4" s="90"/>
      <c r="T4" s="8"/>
    </row>
    <row r="5" spans="1:20" s="91" customFormat="1" ht="18.600000000000001" customHeight="1" x14ac:dyDescent="0.2">
      <c r="A5" s="92" t="s">
        <v>32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3">
        <v>2026</v>
      </c>
      <c r="T5" s="94" t="s">
        <v>33</v>
      </c>
    </row>
    <row r="6" spans="1:20" s="91" customFormat="1" ht="18.600000000000001" customHeight="1" x14ac:dyDescent="0.2">
      <c r="A6" s="95" t="s">
        <v>34</v>
      </c>
      <c r="B6" s="96" t="s">
        <v>35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4138561512.1418152</v>
      </c>
      <c r="R6" s="98">
        <v>4383213113.2782898</v>
      </c>
      <c r="S6" s="98">
        <v>4372224847.3611298</v>
      </c>
      <c r="T6" s="99" t="s">
        <v>36</v>
      </c>
    </row>
    <row r="7" spans="1:20" s="91" customFormat="1" ht="18.600000000000001" customHeight="1" x14ac:dyDescent="0.2">
      <c r="A7" s="95" t="s">
        <v>37</v>
      </c>
      <c r="B7" s="96" t="s">
        <v>35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4415442892.9888563</v>
      </c>
      <c r="R7" s="100">
        <v>4293268732.0515571</v>
      </c>
      <c r="S7" s="100">
        <v>4364031773.5095081</v>
      </c>
      <c r="T7" s="99" t="s">
        <v>38</v>
      </c>
    </row>
    <row r="8" spans="1:20" s="91" customFormat="1" ht="18.600000000000001" customHeight="1" x14ac:dyDescent="0.2">
      <c r="A8" s="95" t="s">
        <v>39</v>
      </c>
      <c r="B8" s="96" t="s">
        <v>35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4143717458.9618683</v>
      </c>
      <c r="R8" s="101">
        <v>4124791841.7194371</v>
      </c>
      <c r="S8" s="101">
        <v>4212352154.5873127</v>
      </c>
      <c r="T8" s="99" t="s">
        <v>40</v>
      </c>
    </row>
    <row r="9" spans="1:20" s="91" customFormat="1" ht="18.600000000000001" customHeight="1" x14ac:dyDescent="0.2">
      <c r="A9" s="95" t="s">
        <v>41</v>
      </c>
      <c r="B9" s="96" t="s">
        <v>35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4115344425.1123996</v>
      </c>
      <c r="R9" s="97">
        <v>4203877421.6666927</v>
      </c>
      <c r="S9" s="97">
        <v>4341721990.9450874</v>
      </c>
      <c r="T9" s="99" t="s">
        <v>42</v>
      </c>
    </row>
    <row r="10" spans="1:20" s="91" customFormat="1" ht="18.600000000000001" customHeight="1" x14ac:dyDescent="0.2">
      <c r="A10" s="95" t="s">
        <v>43</v>
      </c>
      <c r="B10" s="96" t="s">
        <v>35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4416391138.5827179</v>
      </c>
      <c r="R10" s="97">
        <v>4186210673.5317736</v>
      </c>
      <c r="S10" s="97">
        <v>4265403683.6743603</v>
      </c>
      <c r="T10" s="99" t="s">
        <v>44</v>
      </c>
    </row>
    <row r="11" spans="1:20" s="91" customFormat="1" ht="18.600000000000001" customHeight="1" x14ac:dyDescent="0.2">
      <c r="A11" s="95" t="s">
        <v>45</v>
      </c>
      <c r="B11" s="96" t="s">
        <v>35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4787537305.8630209</v>
      </c>
      <c r="R11" s="100">
        <v>4664157322.237361</v>
      </c>
      <c r="S11" s="100"/>
      <c r="T11" s="99" t="s">
        <v>46</v>
      </c>
    </row>
    <row r="12" spans="1:20" s="91" customFormat="1" ht="18.600000000000001" customHeight="1" x14ac:dyDescent="0.2">
      <c r="A12" s="95" t="s">
        <v>47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4312961303.3885946</v>
      </c>
      <c r="Q12" s="100">
        <v>4203058150.0828562</v>
      </c>
      <c r="R12" s="100">
        <v>4246712839.1341872</v>
      </c>
      <c r="S12" s="100"/>
      <c r="T12" s="99" t="s">
        <v>48</v>
      </c>
    </row>
    <row r="13" spans="1:20" s="91" customFormat="1" ht="18.600000000000001" customHeight="1" x14ac:dyDescent="0.2">
      <c r="A13" s="95" t="s">
        <v>49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3656757144.3061371</v>
      </c>
      <c r="Q13" s="100">
        <v>4004165158.7622919</v>
      </c>
      <c r="R13" s="100">
        <v>4073276278.41747</v>
      </c>
      <c r="S13" s="100"/>
      <c r="T13" s="99" t="s">
        <v>50</v>
      </c>
    </row>
    <row r="14" spans="1:20" s="91" customFormat="1" ht="18.600000000000001" customHeight="1" x14ac:dyDescent="0.2">
      <c r="A14" s="95" t="s">
        <v>51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4144373698.9741907</v>
      </c>
      <c r="Q14" s="100">
        <v>4355048963.2065201</v>
      </c>
      <c r="R14" s="100">
        <v>4605739410.3222818</v>
      </c>
      <c r="S14" s="100"/>
      <c r="T14" s="99" t="s">
        <v>52</v>
      </c>
    </row>
    <row r="15" spans="1:20" s="91" customFormat="1" ht="18.600000000000001" customHeight="1" x14ac:dyDescent="0.2">
      <c r="A15" s="95" t="s">
        <v>53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4055512215.0965409</v>
      </c>
      <c r="Q15" s="100">
        <v>4295399598.2247114</v>
      </c>
      <c r="R15" s="100">
        <v>4552376681.4534874</v>
      </c>
      <c r="S15" s="100"/>
      <c r="T15" s="99" t="s">
        <v>54</v>
      </c>
    </row>
    <row r="16" spans="1:20" s="91" customFormat="1" ht="18.600000000000001" customHeight="1" x14ac:dyDescent="0.2">
      <c r="A16" s="95" t="s">
        <v>55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4496080150.4547892</v>
      </c>
      <c r="Q16" s="100">
        <v>4363290687.877368</v>
      </c>
      <c r="R16" s="100">
        <v>4465660424.9025116</v>
      </c>
      <c r="S16" s="100"/>
      <c r="T16" s="99" t="s">
        <v>56</v>
      </c>
    </row>
    <row r="17" spans="1:20" s="91" customFormat="1" ht="18.600000000000001" customHeight="1" x14ac:dyDescent="0.2">
      <c r="A17" s="95" t="s">
        <v>57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4329607340.8021841</v>
      </c>
      <c r="Q17" s="103">
        <v>4136818256.4833074</v>
      </c>
      <c r="R17" s="103">
        <v>4117416384.9498434</v>
      </c>
      <c r="S17" s="103"/>
      <c r="T17" s="104" t="s">
        <v>58</v>
      </c>
    </row>
    <row r="18" spans="1:20" s="91" customFormat="1" ht="18.600000000000001" customHeight="1" x14ac:dyDescent="0.2">
      <c r="A18" s="105" t="s">
        <v>59</v>
      </c>
      <c r="B18" s="106" t="s">
        <v>60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44611476358</v>
      </c>
      <c r="Q18" s="108">
        <v>51374775548</v>
      </c>
      <c r="R18" s="97">
        <v>51916701124</v>
      </c>
      <c r="S18" s="97"/>
      <c r="T18" s="109" t="s">
        <v>59</v>
      </c>
    </row>
    <row r="19" spans="1:20" s="91" customFormat="1" ht="18.600000000000001" customHeight="1" x14ac:dyDescent="0.2">
      <c r="A19" s="95" t="s">
        <v>61</v>
      </c>
      <c r="B19" s="110" t="s">
        <v>60</v>
      </c>
      <c r="C19" s="110" t="s">
        <v>60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7650123390</v>
      </c>
      <c r="Q19" s="97">
        <v>6763299190</v>
      </c>
      <c r="R19" s="97">
        <v>541925576</v>
      </c>
      <c r="S19" s="97"/>
      <c r="T19" s="127" t="s">
        <v>62</v>
      </c>
    </row>
    <row r="20" spans="1:20" s="91" customFormat="1" ht="18.600000000000001" customHeight="1" x14ac:dyDescent="0.2">
      <c r="A20" s="111" t="s">
        <v>63</v>
      </c>
      <c r="B20" s="112" t="s">
        <v>60</v>
      </c>
      <c r="C20" s="112" t="s">
        <v>60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20.697628132344725</v>
      </c>
      <c r="Q20" s="112">
        <v>15.160446912192729</v>
      </c>
      <c r="R20" s="112">
        <v>1.0548475788350125</v>
      </c>
      <c r="S20" s="112"/>
      <c r="T20" s="128" t="s">
        <v>64</v>
      </c>
    </row>
    <row r="21" spans="1:20" s="91" customFormat="1" ht="18.600000000000001" customHeight="1" x14ac:dyDescent="0.2">
      <c r="A21" s="105" t="s">
        <v>81</v>
      </c>
      <c r="B21" s="106" t="s">
        <v>60</v>
      </c>
      <c r="C21" s="98">
        <v>10808268436</v>
      </c>
      <c r="D21" s="98">
        <v>10835181761</v>
      </c>
      <c r="E21" s="98">
        <v>11092262264</v>
      </c>
      <c r="F21" s="98">
        <v>11253715434</v>
      </c>
      <c r="G21" s="98">
        <v>11995096319</v>
      </c>
      <c r="H21" s="98">
        <v>11934004784</v>
      </c>
      <c r="I21" s="98">
        <v>11594967788</v>
      </c>
      <c r="J21" s="98">
        <v>11988838051</v>
      </c>
      <c r="K21" s="98">
        <v>11588581233</v>
      </c>
      <c r="L21" s="98">
        <v>13779539063</v>
      </c>
      <c r="M21" s="98">
        <v>12665370848</v>
      </c>
      <c r="N21" s="98">
        <v>13843501110</v>
      </c>
      <c r="O21" s="98">
        <v>15570037690</v>
      </c>
      <c r="P21" s="98">
        <v>15878630028</v>
      </c>
      <c r="Q21" s="98">
        <v>21229457428</v>
      </c>
      <c r="R21" s="98">
        <v>21191361782</v>
      </c>
      <c r="S21" s="98">
        <v>21555734450</v>
      </c>
      <c r="T21" s="114" t="s">
        <v>81</v>
      </c>
    </row>
    <row r="22" spans="1:20" s="91" customFormat="1" ht="18.600000000000001" customHeight="1" x14ac:dyDescent="0.2">
      <c r="A22" s="95" t="s">
        <v>61</v>
      </c>
      <c r="B22" s="110" t="s">
        <v>60</v>
      </c>
      <c r="C22" s="110" t="s">
        <v>60</v>
      </c>
      <c r="D22" s="98">
        <v>26913325</v>
      </c>
      <c r="E22" s="98">
        <v>257080503</v>
      </c>
      <c r="F22" s="98">
        <v>161453170</v>
      </c>
      <c r="G22" s="98">
        <v>741380885</v>
      </c>
      <c r="H22" s="98">
        <v>-61091535</v>
      </c>
      <c r="I22" s="98">
        <v>-339036996</v>
      </c>
      <c r="J22" s="98">
        <v>393870263</v>
      </c>
      <c r="K22" s="98">
        <v>-400256818</v>
      </c>
      <c r="L22" s="98">
        <v>2190957830</v>
      </c>
      <c r="M22" s="98">
        <v>-1114168215</v>
      </c>
      <c r="N22" s="98">
        <v>1178130262</v>
      </c>
      <c r="O22" s="98">
        <v>1726536580</v>
      </c>
      <c r="P22" s="98">
        <v>308592338</v>
      </c>
      <c r="Q22" s="98">
        <v>5350827400</v>
      </c>
      <c r="R22" s="98">
        <v>-38095646</v>
      </c>
      <c r="S22" s="98">
        <v>364372668</v>
      </c>
      <c r="T22" s="115" t="s">
        <v>62</v>
      </c>
    </row>
    <row r="23" spans="1:20" s="91" customFormat="1" ht="18.600000000000001" customHeight="1" x14ac:dyDescent="0.2">
      <c r="A23" s="111" t="s">
        <v>63</v>
      </c>
      <c r="B23" s="112" t="s">
        <v>60</v>
      </c>
      <c r="C23" s="112" t="s">
        <v>60</v>
      </c>
      <c r="D23" s="116">
        <v>0.24900681510053496</v>
      </c>
      <c r="E23" s="116">
        <v>2.3726459663586996</v>
      </c>
      <c r="F23" s="116">
        <v>1.4555477156720067</v>
      </c>
      <c r="G23" s="116">
        <v>6.5878765937169694</v>
      </c>
      <c r="H23" s="116">
        <v>-0.50930424712998923</v>
      </c>
      <c r="I23" s="116">
        <v>-2.8409322950376992</v>
      </c>
      <c r="J23" s="116">
        <v>3.3969069185998846</v>
      </c>
      <c r="K23" s="116">
        <v>-3.3385789039548683</v>
      </c>
      <c r="L23" s="116">
        <v>18.90617829696841</v>
      </c>
      <c r="M23" s="116">
        <v>-8.0856711527579197</v>
      </c>
      <c r="N23" s="116">
        <v>9.3019799904717324</v>
      </c>
      <c r="O23" s="116">
        <v>12.471820287953154</v>
      </c>
      <c r="P23" s="116">
        <v>1.9819626910614112</v>
      </c>
      <c r="Q23" s="116">
        <v>33.698293811018196</v>
      </c>
      <c r="R23" s="116">
        <v>-0.17944710141180908</v>
      </c>
      <c r="S23" s="116">
        <v>1.7194396082157357</v>
      </c>
      <c r="T23" s="117" t="s">
        <v>64</v>
      </c>
    </row>
    <row r="24" spans="1:20" s="91" customFormat="1" ht="18.600000000000001" customHeight="1" x14ac:dyDescent="0.2">
      <c r="A24" s="105" t="s">
        <v>82</v>
      </c>
      <c r="B24" s="98">
        <v>23382557009.150833</v>
      </c>
      <c r="C24" s="98">
        <v>23291496231.998093</v>
      </c>
      <c r="D24" s="98">
        <v>23916700606.006413</v>
      </c>
      <c r="E24" s="98">
        <v>24516273264.103725</v>
      </c>
      <c r="F24" s="98">
        <v>25257991095.485855</v>
      </c>
      <c r="G24" s="98">
        <v>26063562674.275307</v>
      </c>
      <c r="H24" s="98">
        <v>25637547691.770294</v>
      </c>
      <c r="I24" s="98">
        <v>25686467087.000088</v>
      </c>
      <c r="J24" s="98">
        <v>26106773971</v>
      </c>
      <c r="K24" s="98">
        <v>30468354788.504654</v>
      </c>
      <c r="L24" s="98">
        <v>27712128915.63063</v>
      </c>
      <c r="M24" s="98">
        <v>27205947933.643139</v>
      </c>
      <c r="N24" s="98">
        <v>33419842591.917007</v>
      </c>
      <c r="O24" s="98">
        <v>33912220350.46154</v>
      </c>
      <c r="P24" s="98">
        <v>46224749280.810089</v>
      </c>
      <c r="Q24" s="97">
        <v>46549142596.884811</v>
      </c>
      <c r="R24" s="97">
        <v>47616916469.257187</v>
      </c>
      <c r="S24" s="97"/>
      <c r="T24" s="114" t="s">
        <v>83</v>
      </c>
    </row>
    <row r="25" spans="1:20" s="91" customFormat="1" ht="18.600000000000001" customHeight="1" x14ac:dyDescent="0.2">
      <c r="A25" s="95" t="s">
        <v>61</v>
      </c>
      <c r="B25" s="110" t="s">
        <v>60</v>
      </c>
      <c r="C25" s="98">
        <v>-91060777.152740479</v>
      </c>
      <c r="D25" s="98">
        <v>625204374.00831985</v>
      </c>
      <c r="E25" s="98">
        <v>599572658.09731293</v>
      </c>
      <c r="F25" s="98">
        <v>741717831.38212967</v>
      </c>
      <c r="G25" s="98">
        <v>805571578.7894516</v>
      </c>
      <c r="H25" s="98">
        <v>-426014982.50501251</v>
      </c>
      <c r="I25" s="98">
        <v>48919395.229793549</v>
      </c>
      <c r="J25" s="98">
        <v>420306883.99991226</v>
      </c>
      <c r="K25" s="98">
        <v>4361580817.5046539</v>
      </c>
      <c r="L25" s="98">
        <v>-2756225872.8740234</v>
      </c>
      <c r="M25" s="98">
        <v>-506180981.98749161</v>
      </c>
      <c r="N25" s="98">
        <v>6213894658.2738686</v>
      </c>
      <c r="O25" s="98">
        <v>492377758.54453278</v>
      </c>
      <c r="P25" s="98">
        <v>12312528930.348549</v>
      </c>
      <c r="Q25" s="97">
        <v>324393316.07472229</v>
      </c>
      <c r="R25" s="97">
        <v>1067773872.3723755</v>
      </c>
      <c r="S25" s="97"/>
      <c r="T25" s="115" t="s">
        <v>62</v>
      </c>
    </row>
    <row r="26" spans="1:20" s="91" customFormat="1" ht="18.600000000000001" customHeight="1" x14ac:dyDescent="0.2">
      <c r="A26" s="111" t="s">
        <v>63</v>
      </c>
      <c r="B26" s="112" t="s">
        <v>60</v>
      </c>
      <c r="C26" s="116">
        <v>-0.38943891857979251</v>
      </c>
      <c r="D26" s="116">
        <v>2.6842602458033924</v>
      </c>
      <c r="E26" s="116">
        <v>2.5069204484950443</v>
      </c>
      <c r="F26" s="116">
        <v>3.0254101975121119</v>
      </c>
      <c r="G26" s="116">
        <v>3.189373120546489</v>
      </c>
      <c r="H26" s="116">
        <v>-1.6345232147617663</v>
      </c>
      <c r="I26" s="116">
        <v>0.19081152307518387</v>
      </c>
      <c r="J26" s="116">
        <v>1.6362969752762513</v>
      </c>
      <c r="K26" s="116">
        <v>16.70670157235665</v>
      </c>
      <c r="L26" s="116">
        <v>-9.0461919982430903</v>
      </c>
      <c r="M26" s="116">
        <v>-1.8265683720242347</v>
      </c>
      <c r="N26" s="116">
        <v>22.840206389536259</v>
      </c>
      <c r="O26" s="116">
        <v>1.4733096279263156</v>
      </c>
      <c r="P26" s="116">
        <v>36.307056285628839</v>
      </c>
      <c r="Q26" s="118">
        <v>0.70177409531000334</v>
      </c>
      <c r="R26" s="118">
        <v>2.2938636735359195</v>
      </c>
      <c r="S26" s="118"/>
      <c r="T26" s="117" t="s">
        <v>64</v>
      </c>
    </row>
    <row r="27" spans="1:20" s="91" customFormat="1" x14ac:dyDescent="0.25">
      <c r="A27" s="129" t="s">
        <v>71</v>
      </c>
      <c r="B27" s="129"/>
      <c r="L27" s="130" t="s">
        <v>72</v>
      </c>
      <c r="T27" s="8"/>
    </row>
    <row r="28" spans="1:20" s="91" customFormat="1" x14ac:dyDescent="0.25">
      <c r="A28" s="129" t="s">
        <v>65</v>
      </c>
      <c r="B28" s="90"/>
      <c r="L28" s="130" t="s">
        <v>66</v>
      </c>
      <c r="T28" s="8"/>
    </row>
    <row r="29" spans="1:20" s="91" customFormat="1" ht="14.25" x14ac:dyDescent="0.2">
      <c r="A29" s="143" t="s">
        <v>67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</row>
    <row r="30" spans="1:20" s="91" customFormat="1" x14ac:dyDescent="0.25">
      <c r="A30" s="90" t="s">
        <v>31</v>
      </c>
      <c r="B30" s="90"/>
      <c r="T30" s="8"/>
    </row>
    <row r="31" spans="1:20" s="91" customFormat="1" ht="18.600000000000001" customHeight="1" x14ac:dyDescent="0.2">
      <c r="A31" s="92" t="s">
        <v>32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119">
        <v>2026</v>
      </c>
      <c r="T31" s="94" t="s">
        <v>33</v>
      </c>
    </row>
    <row r="32" spans="1:20" s="91" customFormat="1" ht="18.600000000000001" customHeight="1" x14ac:dyDescent="0.2">
      <c r="A32" s="95" t="s">
        <v>34</v>
      </c>
      <c r="B32" s="120" t="s">
        <v>60</v>
      </c>
      <c r="C32" s="120" t="s">
        <v>60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24.238421429971297</v>
      </c>
      <c r="R32" s="121">
        <v>5.9115129838884748</v>
      </c>
      <c r="S32" s="121">
        <v>-0.25068974820942935</v>
      </c>
      <c r="T32" s="99" t="s">
        <v>36</v>
      </c>
    </row>
    <row r="33" spans="1:20" s="91" customFormat="1" ht="18.600000000000001" customHeight="1" x14ac:dyDescent="0.2">
      <c r="A33" s="95" t="s">
        <v>37</v>
      </c>
      <c r="B33" s="120" t="s">
        <v>60</v>
      </c>
      <c r="C33" s="120" t="s">
        <v>60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33.060283655672485</v>
      </c>
      <c r="R33" s="121">
        <v>-2.7669740929340469</v>
      </c>
      <c r="S33" s="121">
        <v>1.6482322881320461</v>
      </c>
      <c r="T33" s="99" t="s">
        <v>38</v>
      </c>
    </row>
    <row r="34" spans="1:20" s="91" customFormat="1" ht="18.600000000000001" customHeight="1" x14ac:dyDescent="0.2">
      <c r="A34" s="95" t="s">
        <v>39</v>
      </c>
      <c r="B34" s="120" t="s">
        <v>60</v>
      </c>
      <c r="C34" s="120" t="s">
        <v>60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44.898321498249835</v>
      </c>
      <c r="R34" s="121">
        <v>-0.45673039800287507</v>
      </c>
      <c r="S34" s="121">
        <v>2.1227813724383164</v>
      </c>
      <c r="T34" s="99" t="s">
        <v>40</v>
      </c>
    </row>
    <row r="35" spans="1:20" s="91" customFormat="1" ht="18.600000000000001" customHeight="1" x14ac:dyDescent="0.2">
      <c r="A35" s="95" t="s">
        <v>41</v>
      </c>
      <c r="B35" s="120" t="s">
        <v>60</v>
      </c>
      <c r="C35" s="120" t="s">
        <v>60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28.326807261938004</v>
      </c>
      <c r="R35" s="121">
        <v>2.15129008434999</v>
      </c>
      <c r="S35" s="121">
        <v>3.2789864083083584</v>
      </c>
      <c r="T35" s="99" t="s">
        <v>42</v>
      </c>
    </row>
    <row r="36" spans="1:20" s="91" customFormat="1" ht="18.600000000000001" customHeight="1" x14ac:dyDescent="0.2">
      <c r="A36" s="95" t="s">
        <v>43</v>
      </c>
      <c r="B36" s="120" t="s">
        <v>60</v>
      </c>
      <c r="C36" s="120" t="s">
        <v>60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39.651331755776141</v>
      </c>
      <c r="R36" s="121">
        <v>-5.2119583122977753</v>
      </c>
      <c r="S36" s="121">
        <v>1.8917588319981533</v>
      </c>
      <c r="T36" s="99" t="s">
        <v>44</v>
      </c>
    </row>
    <row r="37" spans="1:20" s="91" customFormat="1" ht="18.600000000000001" customHeight="1" x14ac:dyDescent="0.2">
      <c r="A37" s="95" t="s">
        <v>45</v>
      </c>
      <c r="B37" s="120" t="s">
        <v>60</v>
      </c>
      <c r="C37" s="120" t="s">
        <v>60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28.09277659375433</v>
      </c>
      <c r="R37" s="121">
        <v>-2.5771075135970971</v>
      </c>
      <c r="S37" s="121"/>
      <c r="T37" s="99" t="s">
        <v>46</v>
      </c>
    </row>
    <row r="38" spans="1:20" s="91" customFormat="1" ht="18.600000000000001" customHeight="1" x14ac:dyDescent="0.2">
      <c r="A38" s="95" t="s">
        <v>47</v>
      </c>
      <c r="B38" s="120" t="s">
        <v>60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57.483496713533533</v>
      </c>
      <c r="Q38" s="120">
        <v>-2.548206338401183</v>
      </c>
      <c r="R38" s="120">
        <v>1.0386410916173137</v>
      </c>
      <c r="S38" s="120"/>
      <c r="T38" s="99" t="s">
        <v>48</v>
      </c>
    </row>
    <row r="39" spans="1:20" s="91" customFormat="1" ht="18.600000000000001" customHeight="1" x14ac:dyDescent="0.2">
      <c r="A39" s="95" t="s">
        <v>49</v>
      </c>
      <c r="B39" s="120" t="s">
        <v>60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37.755024585420472</v>
      </c>
      <c r="Q39" s="120">
        <v>9.5004398910410774</v>
      </c>
      <c r="R39" s="120">
        <v>1.7259807454231151</v>
      </c>
      <c r="S39" s="120"/>
      <c r="T39" s="99" t="s">
        <v>50</v>
      </c>
    </row>
    <row r="40" spans="1:20" s="91" customFormat="1" ht="18.600000000000001" customHeight="1" x14ac:dyDescent="0.2">
      <c r="A40" s="95" t="s">
        <v>51</v>
      </c>
      <c r="B40" s="120" t="s">
        <v>60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30.278832109739962</v>
      </c>
      <c r="Q40" s="120">
        <v>5.0834041410038724</v>
      </c>
      <c r="R40" s="120">
        <v>5.7563175347444151</v>
      </c>
      <c r="S40" s="120"/>
      <c r="T40" s="99" t="s">
        <v>52</v>
      </c>
    </row>
    <row r="41" spans="1:20" s="91" customFormat="1" ht="18.600000000000001" customHeight="1" x14ac:dyDescent="0.2">
      <c r="A41" s="95" t="s">
        <v>53</v>
      </c>
      <c r="B41" s="120" t="s">
        <v>60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34.502070878151372</v>
      </c>
      <c r="Q41" s="120">
        <v>5.9150945775775456</v>
      </c>
      <c r="R41" s="120">
        <v>5.9826118001916422</v>
      </c>
      <c r="S41" s="120"/>
      <c r="T41" s="99" t="s">
        <v>54</v>
      </c>
    </row>
    <row r="42" spans="1:20" s="91" customFormat="1" ht="18.600000000000001" customHeight="1" x14ac:dyDescent="0.2">
      <c r="A42" s="95" t="s">
        <v>55</v>
      </c>
      <c r="B42" s="120" t="s">
        <v>60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42.965666437240401</v>
      </c>
      <c r="Q42" s="120">
        <v>-2.9534496302070865</v>
      </c>
      <c r="R42" s="120">
        <v>2.3461589966847693</v>
      </c>
      <c r="S42" s="120"/>
      <c r="T42" s="99" t="s">
        <v>56</v>
      </c>
    </row>
    <row r="43" spans="1:20" s="91" customFormat="1" ht="18.600000000000001" customHeight="1" x14ac:dyDescent="0.2">
      <c r="A43" s="111" t="s">
        <v>57</v>
      </c>
      <c r="B43" s="118" t="s">
        <v>60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31.233987724742285</v>
      </c>
      <c r="Q43" s="112">
        <v>-4.4528075907030642</v>
      </c>
      <c r="R43" s="112">
        <v>-0.46900468743235069</v>
      </c>
      <c r="S43" s="112"/>
      <c r="T43" s="104" t="s">
        <v>58</v>
      </c>
    </row>
    <row r="44" spans="1:20" s="91" customFormat="1" ht="14.25" x14ac:dyDescent="0.2">
      <c r="A44" s="90"/>
      <c r="B44" s="90"/>
      <c r="T44" s="125"/>
    </row>
    <row r="45" spans="1:20" s="91" customFormat="1" ht="14.25" x14ac:dyDescent="0.2">
      <c r="A45" s="143" t="s">
        <v>68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</row>
    <row r="46" spans="1:20" s="91" customFormat="1" ht="14.25" x14ac:dyDescent="0.2">
      <c r="A46" s="90"/>
      <c r="B46" s="90"/>
    </row>
    <row r="47" spans="1:20" s="91" customFormat="1" ht="18.600000000000001" customHeight="1" x14ac:dyDescent="0.2">
      <c r="A47" s="92" t="s">
        <v>32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119">
        <v>2026</v>
      </c>
      <c r="T47" s="94" t="s">
        <v>33</v>
      </c>
    </row>
    <row r="48" spans="1:20" s="91" customFormat="1" ht="18.600000000000001" customHeight="1" x14ac:dyDescent="0.2">
      <c r="A48" s="95" t="s">
        <v>34</v>
      </c>
      <c r="B48" s="110" t="s">
        <v>60</v>
      </c>
      <c r="C48" s="110" t="s">
        <v>60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807416875.47676182</v>
      </c>
      <c r="R48" s="98">
        <v>244651601.13647461</v>
      </c>
      <c r="S48" s="98">
        <v>-10988265.917160034</v>
      </c>
      <c r="T48" s="99" t="s">
        <v>36</v>
      </c>
    </row>
    <row r="49" spans="1:20" s="91" customFormat="1" ht="18.600000000000001" customHeight="1" x14ac:dyDescent="0.2">
      <c r="A49" s="95" t="s">
        <v>37</v>
      </c>
      <c r="B49" s="110" t="s">
        <v>60</v>
      </c>
      <c r="C49" s="110" t="s">
        <v>60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1097065108.3638482</v>
      </c>
      <c r="R49" s="98">
        <v>-122174160.93729925</v>
      </c>
      <c r="S49" s="98">
        <v>70763041.457951069</v>
      </c>
      <c r="T49" s="99" t="s">
        <v>38</v>
      </c>
    </row>
    <row r="50" spans="1:20" s="91" customFormat="1" ht="18.600000000000001" customHeight="1" x14ac:dyDescent="0.2">
      <c r="A50" s="95" t="s">
        <v>39</v>
      </c>
      <c r="B50" s="110" t="s">
        <v>60</v>
      </c>
      <c r="C50" s="110" t="s">
        <v>60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1283975940.8298459</v>
      </c>
      <c r="R50" s="98">
        <v>-18925617.242431164</v>
      </c>
      <c r="S50" s="98">
        <v>87560312.867875576</v>
      </c>
      <c r="T50" s="99" t="s">
        <v>40</v>
      </c>
    </row>
    <row r="51" spans="1:20" s="91" customFormat="1" ht="18.600000000000001" customHeight="1" x14ac:dyDescent="0.2">
      <c r="A51" s="95" t="s">
        <v>41</v>
      </c>
      <c r="B51" s="110" t="s">
        <v>60</v>
      </c>
      <c r="C51" s="110" t="s">
        <v>60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908419455.24835205</v>
      </c>
      <c r="R51" s="98">
        <v>88532996.554293156</v>
      </c>
      <c r="S51" s="98">
        <v>137844569.2783947</v>
      </c>
      <c r="T51" s="99" t="s">
        <v>42</v>
      </c>
    </row>
    <row r="52" spans="1:20" s="91" customFormat="1" ht="18.600000000000001" customHeight="1" x14ac:dyDescent="0.2">
      <c r="A52" s="95" t="s">
        <v>43</v>
      </c>
      <c r="B52" s="110" t="s">
        <v>60</v>
      </c>
      <c r="C52" s="110" t="s">
        <v>60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1253950019.6493492</v>
      </c>
      <c r="R52" s="98">
        <v>-230180465.05094433</v>
      </c>
      <c r="S52" s="98">
        <v>79193010.142586693</v>
      </c>
      <c r="T52" s="99" t="s">
        <v>44</v>
      </c>
    </row>
    <row r="53" spans="1:20" s="91" customFormat="1" ht="18.600000000000001" customHeight="1" x14ac:dyDescent="0.2">
      <c r="A53" s="95" t="s">
        <v>45</v>
      </c>
      <c r="B53" s="110" t="s">
        <v>60</v>
      </c>
      <c r="C53" s="110" t="s">
        <v>60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1049982829.1990681</v>
      </c>
      <c r="R53" s="98">
        <v>-123379983.62565994</v>
      </c>
      <c r="S53" s="98"/>
      <c r="T53" s="99" t="s">
        <v>46</v>
      </c>
    </row>
    <row r="54" spans="1:20" s="91" customFormat="1" ht="18.600000000000001" customHeight="1" x14ac:dyDescent="0.2">
      <c r="A54" s="95" t="s">
        <v>47</v>
      </c>
      <c r="B54" s="110" t="s">
        <v>60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1574286208.287055</v>
      </c>
      <c r="Q54" s="100">
        <v>-109903153.30573845</v>
      </c>
      <c r="R54" s="100">
        <v>43654689.051331043</v>
      </c>
      <c r="S54" s="100"/>
      <c r="T54" s="99" t="s">
        <v>48</v>
      </c>
    </row>
    <row r="55" spans="1:20" s="91" customFormat="1" ht="18.600000000000001" customHeight="1" x14ac:dyDescent="0.2">
      <c r="A55" s="95" t="s">
        <v>49</v>
      </c>
      <c r="B55" s="110" t="s">
        <v>60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1002220835.8765163</v>
      </c>
      <c r="Q55" s="100">
        <v>347408014.45615482</v>
      </c>
      <c r="R55" s="100">
        <v>69111119.65517807</v>
      </c>
      <c r="S55" s="100"/>
      <c r="T55" s="99" t="s">
        <v>50</v>
      </c>
    </row>
    <row r="56" spans="1:20" s="91" customFormat="1" ht="18.600000000000001" customHeight="1" x14ac:dyDescent="0.2">
      <c r="A56" s="95" t="s">
        <v>51</v>
      </c>
      <c r="B56" s="110" t="s">
        <v>60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963217073.71123886</v>
      </c>
      <c r="Q56" s="100">
        <v>210675264.23232937</v>
      </c>
      <c r="R56" s="100">
        <v>250690447.11576176</v>
      </c>
      <c r="S56" s="100"/>
      <c r="T56" s="99" t="s">
        <v>52</v>
      </c>
    </row>
    <row r="57" spans="1:20" s="91" customFormat="1" ht="18.600000000000001" customHeight="1" x14ac:dyDescent="0.2">
      <c r="A57" s="95" t="s">
        <v>53</v>
      </c>
      <c r="B57" s="110" t="s">
        <v>60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1040307922.2418041</v>
      </c>
      <c r="Q57" s="100">
        <v>239887383.12817049</v>
      </c>
      <c r="R57" s="100">
        <v>256977083.22877598</v>
      </c>
      <c r="S57" s="100"/>
      <c r="T57" s="99" t="s">
        <v>54</v>
      </c>
    </row>
    <row r="58" spans="1:20" s="91" customFormat="1" ht="18.600000000000001" customHeight="1" x14ac:dyDescent="0.2">
      <c r="A58" s="95" t="s">
        <v>55</v>
      </c>
      <c r="B58" s="110" t="s">
        <v>60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1351213090.7621775</v>
      </c>
      <c r="Q58" s="100">
        <v>-132789462.57742119</v>
      </c>
      <c r="R58" s="100">
        <v>102369737.02514362</v>
      </c>
      <c r="S58" s="100"/>
      <c r="T58" s="99" t="s">
        <v>56</v>
      </c>
    </row>
    <row r="59" spans="1:20" s="91" customFormat="1" ht="18.600000000000001" customHeight="1" x14ac:dyDescent="0.2">
      <c r="A59" s="111" t="s">
        <v>57</v>
      </c>
      <c r="B59" s="118" t="s">
        <v>60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1030456399.9016061</v>
      </c>
      <c r="Q59" s="103">
        <v>-192789084.31887674</v>
      </c>
      <c r="R59" s="103">
        <v>-19401871.533463955</v>
      </c>
      <c r="S59" s="103"/>
      <c r="T59" s="104" t="s">
        <v>58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zoomScale="75" zoomScaleNormal="75" workbookViewId="0">
      <selection activeCell="W2" sqref="W2"/>
    </sheetView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1cc3c97-f93d-476a-b646-40ff9edb6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2fbfb73-9069-4591-8b44-d5ce1e3e14e0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E9EDE-6502-43DC-8E63-212CC288C5AA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IVD_Noviembre_2025</vt:lpstr>
      <vt:lpstr>Histórico</vt:lpstr>
      <vt:lpstr>Gráficas</vt:lpstr>
      <vt:lpstr>IVD_Noviembre_2025!Print_Area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2025-04-11T15:05:09Z</cp:lastPrinted>
  <dcterms:created xsi:type="dcterms:W3CDTF">2017-05-16T19:04:40Z</dcterms:created>
  <dcterms:modified xsi:type="dcterms:W3CDTF">2026-01-26T16:07:31Z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