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ppr-my.sharepoint.com/personal/perez_m_jp_pr_gov/Documents/Backup Maggie/Año 2021/Análisis Económico/Publicaciones/Estadísticas Seleccionadas de la Construcción 2020/"/>
    </mc:Choice>
  </mc:AlternateContent>
  <xr:revisionPtr revIDLastSave="15" documentId="14_{3530CBC1-11F6-4A8B-994C-E753A1512B1D}" xr6:coauthVersionLast="46" xr6:coauthVersionMax="46" xr10:uidLastSave="{51A7F3A1-4BE8-4237-A20C-05C5EC0C70F1}"/>
  <bookViews>
    <workbookView xWindow="-110" yWindow="-110" windowWidth="19420" windowHeight="10420" xr2:uid="{00000000-000D-0000-FFFF-FFFF00000000}"/>
  </bookViews>
  <sheets>
    <sheet name="CONSTRUCCIÓN-CONSTRUCTION 2020" sheetId="14" r:id="rId1"/>
    <sheet name="INSTRUCCIONES-INSTRUCTIONS" sheetId="15" r:id="rId2"/>
    <sheet name="RESUMEN EJECUTIVO 2020" sheetId="17" r:id="rId3"/>
    <sheet name="EXECUTIVE SUMMARY 2020" sheetId="18" r:id="rId4"/>
    <sheet name="ÍNDICE-INDEX" sheetId="16" r:id="rId5"/>
    <sheet name="T-1 " sheetId="3" r:id="rId6"/>
    <sheet name="T-2" sheetId="4" r:id="rId7"/>
    <sheet name="T-3" sheetId="5" r:id="rId8"/>
    <sheet name="T-4" sheetId="6" r:id="rId9"/>
    <sheet name="T-5" sheetId="7" r:id="rId10"/>
    <sheet name="T-6" sheetId="8" r:id="rId11"/>
    <sheet name="T-7" sheetId="9" r:id="rId12"/>
    <sheet name="T-8" sheetId="10" r:id="rId13"/>
    <sheet name="T-9" sheetId="11" r:id="rId14"/>
    <sheet name="T-10" sheetId="12" r:id="rId15"/>
    <sheet name="T-11" sheetId="13" r:id="rId16"/>
  </sheets>
  <externalReferences>
    <externalReference r:id="rId17"/>
  </externalReferences>
  <definedNames>
    <definedName name="_xlnm.Print_Area" localSheetId="14">'T-10'!$A$1:$Q$33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" i="16" l="1"/>
  <c r="A8" i="16"/>
  <c r="A7" i="16"/>
  <c r="N26" i="13"/>
  <c r="K22" i="11"/>
  <c r="J22" i="11"/>
  <c r="I22" i="11"/>
  <c r="H22" i="11"/>
  <c r="G22" i="11"/>
  <c r="F22" i="11"/>
  <c r="E22" i="11"/>
  <c r="D22" i="11"/>
  <c r="C22" i="11"/>
  <c r="B22" i="11"/>
  <c r="K14" i="11"/>
  <c r="J14" i="11"/>
  <c r="I14" i="11"/>
  <c r="H14" i="11"/>
  <c r="G14" i="11"/>
  <c r="F14" i="11"/>
  <c r="E14" i="11"/>
  <c r="D14" i="11"/>
  <c r="C14" i="11"/>
  <c r="B14" i="11"/>
  <c r="X61" i="7" l="1"/>
  <c r="V61" i="7"/>
  <c r="T61" i="7"/>
  <c r="R61" i="7"/>
  <c r="P61" i="7"/>
  <c r="N61" i="7"/>
  <c r="L61" i="7"/>
  <c r="J61" i="7"/>
  <c r="H61" i="7"/>
  <c r="F61" i="7"/>
  <c r="D61" i="7"/>
  <c r="B61" i="7"/>
  <c r="X60" i="7"/>
  <c r="V60" i="7"/>
  <c r="T60" i="7"/>
  <c r="R60" i="7"/>
  <c r="P60" i="7"/>
  <c r="N60" i="7"/>
  <c r="L60" i="7"/>
  <c r="J60" i="7"/>
  <c r="H60" i="7"/>
  <c r="F60" i="7"/>
  <c r="D60" i="7"/>
  <c r="B60" i="7"/>
  <c r="X59" i="7"/>
  <c r="V59" i="7"/>
  <c r="T59" i="7"/>
  <c r="R59" i="7"/>
  <c r="P59" i="7"/>
  <c r="N59" i="7"/>
  <c r="L59" i="7"/>
  <c r="J59" i="7"/>
  <c r="H59" i="7"/>
  <c r="F59" i="7"/>
  <c r="D59" i="7"/>
  <c r="B59" i="7"/>
  <c r="X58" i="7"/>
  <c r="V58" i="7"/>
  <c r="T58" i="7"/>
  <c r="R58" i="7"/>
  <c r="P58" i="7"/>
  <c r="N58" i="7"/>
  <c r="L58" i="7"/>
  <c r="J58" i="7"/>
  <c r="H58" i="7"/>
  <c r="F58" i="7"/>
  <c r="D58" i="7"/>
  <c r="B58" i="7"/>
  <c r="X57" i="7"/>
  <c r="V57" i="7"/>
  <c r="T57" i="7"/>
  <c r="R57" i="7"/>
  <c r="P57" i="7"/>
  <c r="N57" i="7"/>
  <c r="L57" i="7"/>
  <c r="J57" i="7"/>
  <c r="H57" i="7"/>
  <c r="F57" i="7"/>
  <c r="D57" i="7"/>
  <c r="B57" i="7"/>
  <c r="X56" i="7"/>
  <c r="V56" i="7"/>
  <c r="T56" i="7"/>
  <c r="R56" i="7"/>
  <c r="P56" i="7"/>
  <c r="N56" i="7"/>
  <c r="L56" i="7"/>
  <c r="J56" i="7"/>
  <c r="H56" i="7"/>
  <c r="F56" i="7"/>
  <c r="D56" i="7"/>
  <c r="B56" i="7"/>
  <c r="X55" i="7"/>
  <c r="V55" i="7"/>
  <c r="T55" i="7"/>
  <c r="R55" i="7"/>
  <c r="P55" i="7"/>
  <c r="N55" i="7"/>
  <c r="L55" i="7"/>
  <c r="J55" i="7"/>
  <c r="H55" i="7"/>
  <c r="F55" i="7"/>
  <c r="D55" i="7"/>
  <c r="B55" i="7"/>
  <c r="X54" i="7"/>
  <c r="V54" i="7"/>
  <c r="T54" i="7"/>
  <c r="R54" i="7"/>
  <c r="P54" i="7"/>
  <c r="N54" i="7"/>
  <c r="L54" i="7"/>
  <c r="J54" i="7"/>
  <c r="H54" i="7"/>
  <c r="F54" i="7"/>
  <c r="D54" i="7"/>
  <c r="B54" i="7"/>
  <c r="X53" i="7"/>
  <c r="V53" i="7"/>
  <c r="T53" i="7"/>
  <c r="R53" i="7"/>
  <c r="P53" i="7"/>
  <c r="N53" i="7"/>
  <c r="L53" i="7"/>
  <c r="J53" i="7"/>
  <c r="J50" i="7" s="1"/>
  <c r="H53" i="7"/>
  <c r="F53" i="7"/>
  <c r="F50" i="7" s="1"/>
  <c r="D53" i="7"/>
  <c r="B53" i="7"/>
  <c r="X52" i="7"/>
  <c r="V52" i="7"/>
  <c r="T52" i="7"/>
  <c r="T50" i="7" s="1"/>
  <c r="R52" i="7"/>
  <c r="R50" i="7" s="1"/>
  <c r="P52" i="7"/>
  <c r="P50" i="7" s="1"/>
  <c r="N52" i="7"/>
  <c r="N50" i="7" s="1"/>
  <c r="L52" i="7"/>
  <c r="J52" i="7"/>
  <c r="H52" i="7"/>
  <c r="F52" i="7"/>
  <c r="D52" i="7"/>
  <c r="B52" i="7"/>
  <c r="B50" i="7" s="1"/>
  <c r="X50" i="7"/>
  <c r="V50" i="7"/>
  <c r="H50" i="7"/>
  <c r="D50" i="7"/>
  <c r="X37" i="7"/>
  <c r="V37" i="7"/>
  <c r="T37" i="7"/>
  <c r="R37" i="7"/>
  <c r="P37" i="7"/>
  <c r="N37" i="7"/>
  <c r="L37" i="7"/>
  <c r="J37" i="7"/>
  <c r="H37" i="7"/>
  <c r="F37" i="7"/>
  <c r="D37" i="7"/>
  <c r="B37" i="7"/>
  <c r="X24" i="7"/>
  <c r="V24" i="7"/>
  <c r="T24" i="7"/>
  <c r="R24" i="7"/>
  <c r="P24" i="7"/>
  <c r="N24" i="7"/>
  <c r="L24" i="7"/>
  <c r="J24" i="7"/>
  <c r="H24" i="7"/>
  <c r="F24" i="7"/>
  <c r="D24" i="7"/>
  <c r="B24" i="7"/>
  <c r="X11" i="7"/>
  <c r="V11" i="7"/>
  <c r="T11" i="7"/>
  <c r="R11" i="7"/>
  <c r="P11" i="7"/>
  <c r="N11" i="7"/>
  <c r="L11" i="7"/>
  <c r="J11" i="7"/>
  <c r="H11" i="7"/>
  <c r="F11" i="7"/>
  <c r="D11" i="7"/>
  <c r="B11" i="7"/>
  <c r="L50" i="7" l="1"/>
  <c r="I66" i="3"/>
  <c r="I63" i="3"/>
  <c r="I52" i="3"/>
  <c r="I48" i="3"/>
  <c r="I38" i="3"/>
  <c r="I35" i="3"/>
  <c r="I34" i="3"/>
  <c r="I31" i="3"/>
  <c r="I29" i="3"/>
  <c r="I28" i="3"/>
  <c r="I27" i="3"/>
  <c r="I26" i="3"/>
  <c r="I25" i="3"/>
  <c r="I23" i="3"/>
  <c r="I22" i="3"/>
  <c r="I20" i="3"/>
  <c r="I19" i="3"/>
  <c r="I17" i="3"/>
  <c r="I16" i="3"/>
  <c r="I13" i="3"/>
  <c r="I11" i="3"/>
  <c r="I9" i="3"/>
</calcChain>
</file>

<file path=xl/sharedStrings.xml><?xml version="1.0" encoding="utf-8"?>
<sst xmlns="http://schemas.openxmlformats.org/spreadsheetml/2006/main" count="1656" uniqueCount="430">
  <si>
    <t xml:space="preserve">                              Total</t>
  </si>
  <si>
    <t xml:space="preserve">   Vivienda</t>
  </si>
  <si>
    <t xml:space="preserve">   Edificios comerciales e industriales </t>
  </si>
  <si>
    <t xml:space="preserve">   Proyectos de instalaciones y otros</t>
  </si>
  <si>
    <t xml:space="preserve">   Proyectos de instalaciones</t>
  </si>
  <si>
    <t xml:space="preserve">       Municipios</t>
  </si>
  <si>
    <t>r -  Cifras revisadas.</t>
  </si>
  <si>
    <t>p - Cifras preliminares.</t>
  </si>
  <si>
    <t xml:space="preserve">          Privada</t>
  </si>
  <si>
    <t xml:space="preserve">          Pública</t>
  </si>
  <si>
    <t xml:space="preserve">   Vivienda </t>
  </si>
  <si>
    <t xml:space="preserve">          Private</t>
  </si>
  <si>
    <t xml:space="preserve">          Public</t>
  </si>
  <si>
    <t xml:space="preserve">   Housing</t>
  </si>
  <si>
    <t xml:space="preserve">       Hotels</t>
  </si>
  <si>
    <t xml:space="preserve">       Projects under $500 thousands </t>
  </si>
  <si>
    <t xml:space="preserve">       Telecommunications</t>
  </si>
  <si>
    <t>(En millones de dólares - In millions of dollars)</t>
  </si>
  <si>
    <t xml:space="preserve">       Pharmaceuticals</t>
  </si>
  <si>
    <t xml:space="preserve">Fuente: Junta de Planificación, Programa de Planificación Económica y Social, </t>
  </si>
  <si>
    <t>r -  Revised figures.</t>
  </si>
  <si>
    <t>p - Preliminary figures.</t>
  </si>
  <si>
    <t xml:space="preserve">      Proyectos rurales</t>
  </si>
  <si>
    <t xml:space="preserve">      Proyectos hasta $500 mil </t>
  </si>
  <si>
    <t xml:space="preserve">      Edificios de apartamentos</t>
  </si>
  <si>
    <t xml:space="preserve">      Hoteles </t>
  </si>
  <si>
    <t xml:space="preserve">      Villas de hoteles </t>
  </si>
  <si>
    <t xml:space="preserve">      Comerciales</t>
  </si>
  <si>
    <t xml:space="preserve">      Industriales</t>
  </si>
  <si>
    <t xml:space="preserve">      Farmacéuticas</t>
  </si>
  <si>
    <t xml:space="preserve">   Edificios comerciales, industriales</t>
  </si>
  <si>
    <t xml:space="preserve">      Municipios</t>
  </si>
  <si>
    <t xml:space="preserve">       Hotel villas</t>
  </si>
  <si>
    <t xml:space="preserve">       Commercial</t>
  </si>
  <si>
    <t xml:space="preserve">       Industrial</t>
  </si>
  <si>
    <t xml:space="preserve">      Urbanizaciones</t>
  </si>
  <si>
    <t xml:space="preserve">      Urbanizations</t>
  </si>
  <si>
    <t xml:space="preserve">       Apartment buildings</t>
  </si>
  <si>
    <t xml:space="preserve">   Instalations projects</t>
  </si>
  <si>
    <t xml:space="preserve">   Instalations projects and others</t>
  </si>
  <si>
    <t xml:space="preserve">   Commercial, industrial and institutional </t>
  </si>
  <si>
    <t xml:space="preserve">    buildings</t>
  </si>
  <si>
    <t xml:space="preserve">       Rural projects</t>
  </si>
  <si>
    <t xml:space="preserve">    y municipios</t>
  </si>
  <si>
    <t xml:space="preserve">      Telecomunicaciones</t>
  </si>
  <si>
    <t xml:space="preserve">   and municipios</t>
  </si>
  <si>
    <t xml:space="preserve">   e institucionales</t>
  </si>
  <si>
    <t xml:space="preserve">   Gobierno central</t>
  </si>
  <si>
    <t xml:space="preserve">      Gobierno central</t>
  </si>
  <si>
    <t xml:space="preserve">   Central government</t>
  </si>
  <si>
    <t xml:space="preserve">       Central government</t>
  </si>
  <si>
    <t xml:space="preserve">   Commercial and industrial buildings </t>
  </si>
  <si>
    <t xml:space="preserve">       Renewable energy </t>
  </si>
  <si>
    <t xml:space="preserve">      Energía renovable </t>
  </si>
  <si>
    <t>TABLA 1 - VALOR DE LA ACTIVIDAD DE LA CONSTRUCCIÓN: AÑOS FISCALES</t>
  </si>
  <si>
    <t>TABLE 1 - VALUE OF CONSTRUCTION ACTIVITY: FISCAL YEARS</t>
  </si>
  <si>
    <t>Nota: Las partidas pueden no sumar al total debido al redondeo.</t>
  </si>
  <si>
    <t>Note: The items may not add to total due to rounding.</t>
  </si>
  <si>
    <t xml:space="preserve">      Gasolineras /1</t>
  </si>
  <si>
    <t xml:space="preserve">       Gas Stations /1</t>
  </si>
  <si>
    <t xml:space="preserve">     Seguros de Propiedad</t>
  </si>
  <si>
    <t xml:space="preserve">     Fema</t>
  </si>
  <si>
    <t xml:space="preserve">      a.Individual Household Prog. </t>
  </si>
  <si>
    <t xml:space="preserve">      b.Public Assistance ( Debris,Emerg,Perma,Roads)</t>
  </si>
  <si>
    <t xml:space="preserve">      c. Hazard Mitigation</t>
  </si>
  <si>
    <t xml:space="preserve">      d.Mission Assign (USACE,Otros)</t>
  </si>
  <si>
    <t xml:space="preserve">      e.Special Appicants (Prepa,AAA)</t>
  </si>
  <si>
    <t xml:space="preserve">   ----    </t>
  </si>
  <si>
    <t xml:space="preserve">   Recovery Program 1/</t>
  </si>
  <si>
    <t xml:space="preserve">     Property Insurance</t>
  </si>
  <si>
    <t>2/ Claims paid by Insurance Co.</t>
  </si>
  <si>
    <t xml:space="preserve">               Subprograma de Análisis Económico, Oficina de Rendición de cuentas del Gobierno</t>
  </si>
  <si>
    <t xml:space="preserve">Source: Puerto Rico Planning Board, Economic and Social Planning Program, </t>
  </si>
  <si>
    <t>2020p</t>
  </si>
  <si>
    <t xml:space="preserve">               Economic Analysis Subprogram, The Government Accountability Office (GAO) , </t>
  </si>
  <si>
    <t xml:space="preserve">               Office of the Commissioner of Insurance of Puerto Rico, Central Office for Recovery</t>
  </si>
  <si>
    <t xml:space="preserve">               Reconstruction and Resiliency (COR3) and Federal Emergency Management Agency (FEMA).</t>
  </si>
  <si>
    <t xml:space="preserve">    Programas de Recuperación 1/</t>
  </si>
  <si>
    <t xml:space="preserve">     Paid claims 2/</t>
  </si>
  <si>
    <t xml:space="preserve">    Reclamaciones pagadas 2/</t>
  </si>
  <si>
    <t xml:space="preserve">      a. Individual Household Prog. </t>
  </si>
  <si>
    <t xml:space="preserve">      b. Public Assistance ( Debris,Emerg,Perma,Roads)</t>
  </si>
  <si>
    <t xml:space="preserve">      c.  Hazard Mitigation</t>
  </si>
  <si>
    <t xml:space="preserve">      d. Mission Assign (USACE,Otros)</t>
  </si>
  <si>
    <t xml:space="preserve">      e. Special Appicants (Prepa,AAA)</t>
  </si>
  <si>
    <t xml:space="preserve">       c. Gobierno</t>
  </si>
  <si>
    <t xml:space="preserve">        c. Government</t>
  </si>
  <si>
    <t xml:space="preserve">               de los Estados Unidos (GAO, por sus siglas en inglés), Oficina del Comisionado de Seguros, </t>
  </si>
  <si>
    <t xml:space="preserve">       a. Vivienda</t>
  </si>
  <si>
    <t xml:space="preserve">       b. Comercial</t>
  </si>
  <si>
    <t xml:space="preserve">       a. Housing</t>
  </si>
  <si>
    <t xml:space="preserve">       b. Commercial</t>
  </si>
  <si>
    <t xml:space="preserve">    Programas y reclamaciones pagadas de recuperación</t>
  </si>
  <si>
    <t xml:space="preserve">   Recovery programs and paid claims</t>
  </si>
  <si>
    <t>1/ Fondos federales liderados por Fema, HUD y otros.</t>
  </si>
  <si>
    <t>2/ Reclamaciones pagadas por Co. de Seguros.</t>
  </si>
  <si>
    <t>1/ Federal Funds inicialed by Fema, HUD and others.</t>
  </si>
  <si>
    <t xml:space="preserve">              Subprograma de Análisis Económico, Oficina de Rendición de cuentas del Gobierno</t>
  </si>
  <si>
    <t xml:space="preserve">              de los Estados Unidos (GAO, por sus siglas en inglés), Oficina del Comisionado de Seguros, </t>
  </si>
  <si>
    <t xml:space="preserve">              Portal de Transparencia del COR3 y FEMA.</t>
  </si>
  <si>
    <t>TABLA 2 - VALOR DE LA ACTIVIDAD DE LA CONSTRUCCIÓN: SEMESTRES - AÑOS FISCALES</t>
  </si>
  <si>
    <t>TABLE 2 - VALUE OF CONSTRUCTION ACTIVITY: SEMESTERS - FISCAL YEARS</t>
  </si>
  <si>
    <t>J-D10</t>
  </si>
  <si>
    <t>E-J11</t>
  </si>
  <si>
    <t>J-D11</t>
  </si>
  <si>
    <t>E-J12</t>
  </si>
  <si>
    <t>J-D12</t>
  </si>
  <si>
    <t>E-J13</t>
  </si>
  <si>
    <t>J-D13</t>
  </si>
  <si>
    <t>E-J14</t>
  </si>
  <si>
    <t>J-D14</t>
  </si>
  <si>
    <t>E-J15</t>
  </si>
  <si>
    <t>J-J11</t>
  </si>
  <si>
    <t>J-J12</t>
  </si>
  <si>
    <t>J-J13</t>
  </si>
  <si>
    <t>J-J14</t>
  </si>
  <si>
    <t>J-J15</t>
  </si>
  <si>
    <t xml:space="preserve"> </t>
  </si>
  <si>
    <t xml:space="preserve">   Commercial and Industrial Buildings </t>
  </si>
  <si>
    <t xml:space="preserve">      Energia Renovable </t>
  </si>
  <si>
    <t xml:space="preserve">       Renewable Energy </t>
  </si>
  <si>
    <t xml:space="preserve">   Gobierno central </t>
  </si>
  <si>
    <t xml:space="preserve">   Recovery Programs and paid claims</t>
  </si>
  <si>
    <t xml:space="preserve">        c.Government</t>
  </si>
  <si>
    <t>J-D15</t>
  </si>
  <si>
    <t>E-J16</t>
  </si>
  <si>
    <t>J-D16</t>
  </si>
  <si>
    <t>E-J17</t>
  </si>
  <si>
    <t>J-D17</t>
  </si>
  <si>
    <t>E-J18</t>
  </si>
  <si>
    <t>2018p</t>
  </si>
  <si>
    <t>J-D18</t>
  </si>
  <si>
    <t>E-J19</t>
  </si>
  <si>
    <t>2019p</t>
  </si>
  <si>
    <t>J-D19</t>
  </si>
  <si>
    <t>E-J20</t>
  </si>
  <si>
    <t>J-J16</t>
  </si>
  <si>
    <t>J-J17</t>
  </si>
  <si>
    <t>J-J18</t>
  </si>
  <si>
    <t>J-J19</t>
  </si>
  <si>
    <t>J-J20</t>
  </si>
  <si>
    <t xml:space="preserve">    Reclamaciones pagadas /2</t>
  </si>
  <si>
    <t xml:space="preserve">     Paid claims /2</t>
  </si>
  <si>
    <t xml:space="preserve">    Programas de Recuperación /3</t>
  </si>
  <si>
    <t xml:space="preserve">   Recovery Program /3</t>
  </si>
  <si>
    <t>/1 - Incluye partida de Refinerias.</t>
  </si>
  <si>
    <t>/1 - Item include Refineries.</t>
  </si>
  <si>
    <t>/2 - Reclamaciones pagadas por Co. de Seguros.</t>
  </si>
  <si>
    <t>/2 - Paid claims  Insurance Co.</t>
  </si>
  <si>
    <t>/3 - Fondos federales liderados por FEMA, HUD y otros.</t>
  </si>
  <si>
    <t>/3 Federal funds inicialed by Fema, HUD and others.</t>
  </si>
  <si>
    <t xml:space="preserve">                Economic Analysis Subprogram, The Government Accountability Office (GAO) , </t>
  </si>
  <si>
    <t xml:space="preserve">                 Subprograma de Análisis Económico, Oficina de Rendición de cuentas del Gobierno</t>
  </si>
  <si>
    <t xml:space="preserve">                 de los Estados Unidos (GAO, por sus siglas en inglés), Oficina del Comisionado de Seguros, </t>
  </si>
  <si>
    <t xml:space="preserve">                 Portal de Transparencia del COR3 Y FEMA.</t>
  </si>
  <si>
    <t xml:space="preserve">            Office of the Commissioner of Insurance of Puerto Rico, Central Office for Recovery</t>
  </si>
  <si>
    <t xml:space="preserve">            Reconstruction and Resiliency (COR3) and Federal Emergency Management Agency (FEMA).</t>
  </si>
  <si>
    <t xml:space="preserve">TABLA 3 - VALOR DE LA ACTIVIDAD DE LA CONSTRUCCIÓN: SEMESTRES - AÑOS NATURALES   </t>
  </si>
  <si>
    <t xml:space="preserve">TABLE 3 - TOTAL VALUE OF CONSTRUCTION ACTIVITY: SEMESTERS - NATURAL YEARS  </t>
  </si>
  <si>
    <t xml:space="preserve">      Energia renovable </t>
  </si>
  <si>
    <t xml:space="preserve">    and municipios</t>
  </si>
  <si>
    <t xml:space="preserve">      Gobierno central </t>
  </si>
  <si>
    <t>TABLA 3 - VALOR DE LA ACTIVIDAD DE LA CONSTRUCCIÓN: SEMESTRES - AÑOS NATURALES (CONT.)</t>
  </si>
  <si>
    <t>TABLE 3 - VALUE OF CONSTRUCTION ACTIVITY: SEMESTERS - NATURAL YEARS (CONT.)</t>
  </si>
  <si>
    <t xml:space="preserve">       c.Gobierno</t>
  </si>
  <si>
    <t>/2 - Paid Claims  Insurance Co.</t>
  </si>
  <si>
    <t>/3 Federal Funds inicialed by Fema, HUD and others.</t>
  </si>
  <si>
    <t xml:space="preserve">TABLA 4 - INVERSIÓN EN CONSTRUCCIÓN POR AGENCIAS, EMPRESAS PÚBLICAS Y MUNICIPIOS: AÑOS FISCALES   </t>
  </si>
  <si>
    <t xml:space="preserve">TABLE 4 - CONSTRUCTION INVESTMENT BY AGENCIES, PUBLIC ENTERPRISES AND MUNICIPIOS: FISCAL YEARS   </t>
  </si>
  <si>
    <t xml:space="preserve">      TOTAL</t>
  </si>
  <si>
    <t xml:space="preserve">        Agencias</t>
  </si>
  <si>
    <t xml:space="preserve">        Agencies</t>
  </si>
  <si>
    <t>Administración de Corrección</t>
  </si>
  <si>
    <t>Corrections Administration</t>
  </si>
  <si>
    <t xml:space="preserve">Administración de Desarrollo y Mejoras a Viviendas </t>
  </si>
  <si>
    <t>Housing Development and Improvement Administration</t>
  </si>
  <si>
    <t>Administración de Facilidades y Servicios de Salud</t>
  </si>
  <si>
    <t>Health Facilities and Services Administration</t>
  </si>
  <si>
    <t>Administración de Instituciones Juveniles</t>
  </si>
  <si>
    <t>Juvenile Institutions Administration</t>
  </si>
  <si>
    <t>Administración de Servicios Médicos</t>
  </si>
  <si>
    <t>Medical Services Administration</t>
  </si>
  <si>
    <t>Administración de Vivienda Pública</t>
  </si>
  <si>
    <t>Public Housing Administration</t>
  </si>
  <si>
    <t>Compañía de Turismo</t>
  </si>
  <si>
    <t>Tourism Company</t>
  </si>
  <si>
    <t xml:space="preserve">Departamento de Agricultura </t>
  </si>
  <si>
    <t>Department of Agriculture</t>
  </si>
  <si>
    <t>Departamento de Educación 1/</t>
  </si>
  <si>
    <t>Department of Education 1/</t>
  </si>
  <si>
    <t xml:space="preserve">Departamento de la Vivienda </t>
  </si>
  <si>
    <t>Department of Housing</t>
  </si>
  <si>
    <t>Departamento de Recreación y Deportes</t>
  </si>
  <si>
    <t>Department of Recreation and Sports</t>
  </si>
  <si>
    <t>Departamento de Recursos Naturales</t>
  </si>
  <si>
    <t>Department of Natural Resources</t>
  </si>
  <si>
    <t>Departamento de la  Familia</t>
  </si>
  <si>
    <t>Department of the Family Affairs</t>
  </si>
  <si>
    <t>Departamento de Transportación y Obras Públicas</t>
  </si>
  <si>
    <t>Department of Transportation and Public Works</t>
  </si>
  <si>
    <t>Guardia Nacional de Puerto Rico</t>
  </si>
  <si>
    <t>Puerto Rico National Guard</t>
  </si>
  <si>
    <t>Instituto de Cultura Puertorriqueña</t>
  </si>
  <si>
    <t>Institute of Puerto Rican Culture</t>
  </si>
  <si>
    <t>Universidad de Puerto Rico</t>
  </si>
  <si>
    <t>University of Puerto Rico</t>
  </si>
  <si>
    <t>Otras</t>
  </si>
  <si>
    <t>Other</t>
  </si>
  <si>
    <t xml:space="preserve">        Empresas Públicas</t>
  </si>
  <si>
    <t xml:space="preserve">        Public Enterprises</t>
  </si>
  <si>
    <t>Autoridad de Acueductos y Alcantarillados</t>
  </si>
  <si>
    <t>Aqueducts and Sewers Authority</t>
  </si>
  <si>
    <t>Autoridad de Carreteras y Transportación</t>
  </si>
  <si>
    <t>Highway and Transportation Authority</t>
  </si>
  <si>
    <t>Autoridad del Distrito del Centro de Convenciones</t>
  </si>
  <si>
    <t>Convention Center District Authority</t>
  </si>
  <si>
    <t>Autoridad de Desperdicios Sólidos</t>
  </si>
  <si>
    <t>Solid Waste Management Authority</t>
  </si>
  <si>
    <t>Autoridad de Edificios Públicos</t>
  </si>
  <si>
    <t>Public Buildings Authority</t>
  </si>
  <si>
    <t>Autoridad de Energía Eléctrica</t>
  </si>
  <si>
    <t>Electric Power Authority</t>
  </si>
  <si>
    <t>Autoridad de los Puertos</t>
  </si>
  <si>
    <t>Ports Authority</t>
  </si>
  <si>
    <t>Autoridad para el Financiamiento para la Infraestructura</t>
  </si>
  <si>
    <t>Infrastructure Financing Autority</t>
  </si>
  <si>
    <t>Banco Gubernamental de Fomento 2/</t>
  </si>
  <si>
    <t>Government Development Bank for Puerto Rico 2/</t>
  </si>
  <si>
    <t>Compañía de Comercio y Exportación</t>
  </si>
  <si>
    <t>Trade and Export Company</t>
  </si>
  <si>
    <t>Compañía de Fomento Industrial</t>
  </si>
  <si>
    <t>Industrial Development Company</t>
  </si>
  <si>
    <t>Corporación para el Desarrollo Rural</t>
  </si>
  <si>
    <t>Rural Development Corporation</t>
  </si>
  <si>
    <t>Otras Empresas</t>
  </si>
  <si>
    <t>Other Enterprises</t>
  </si>
  <si>
    <t xml:space="preserve">        Municipios</t>
  </si>
  <si>
    <t>r - Revised figures.</t>
  </si>
  <si>
    <t>1/  Incluye la Oficina para el Mejoramiento de Escuelas Públicas.</t>
  </si>
  <si>
    <t>1/ Includes the Public Schools Improvement Office.</t>
  </si>
  <si>
    <t xml:space="preserve">2/  Inversión relacionada con los siguientes proyectos: Museo de Arte de Puerto Rico, Coliseo de Puerto Rico y </t>
  </si>
  <si>
    <t>2/ Inverstment related to the following projects: Puerto Rico Art Museum, Puerto Rico Colisseum,</t>
  </si>
  <si>
    <t xml:space="preserve">     la nueva sede del BGF.</t>
  </si>
  <si>
    <t xml:space="preserve">     and the GDB's new headquarters.</t>
  </si>
  <si>
    <t>Fuente: Junta de Planificación de Puerto Rico, Programa de Planificación Económica y Social,</t>
  </si>
  <si>
    <t xml:space="preserve">TABLA 5 - NÚMERO Y VALOR DE LOS PERMISOS DE CONSTRUCCIÓN EXPEDIDOS POR USO: AÑOS FISCALES </t>
  </si>
  <si>
    <t>TABLE 5 - NUMBER AND VALUE OF THE CONSTRUCTION PERMITS ISSUED, BY USE: FISCAL YEARS</t>
  </si>
  <si>
    <t>(En miles de dólares - In thousands of dollars)</t>
  </si>
  <si>
    <t>2015p 2/  3/</t>
  </si>
  <si>
    <t>2016p 2/  3/</t>
  </si>
  <si>
    <t>2017p 2/  3/</t>
  </si>
  <si>
    <t>2018p 2/  3/</t>
  </si>
  <si>
    <t>2019p 2/  3/</t>
  </si>
  <si>
    <t xml:space="preserve">2020p 2/  </t>
  </si>
  <si>
    <t xml:space="preserve">       Uso</t>
  </si>
  <si>
    <t>Número</t>
  </si>
  <si>
    <t>Valor</t>
  </si>
  <si>
    <t xml:space="preserve">       Use</t>
  </si>
  <si>
    <t>Number</t>
  </si>
  <si>
    <t>Value</t>
  </si>
  <si>
    <t xml:space="preserve">  Privado 1/</t>
  </si>
  <si>
    <t xml:space="preserve">  Private 1/</t>
  </si>
  <si>
    <t>Residencial</t>
  </si>
  <si>
    <t>Residential</t>
  </si>
  <si>
    <t>Residencial-comercial</t>
  </si>
  <si>
    <t>Residential-commercial</t>
  </si>
  <si>
    <t>Industrial</t>
  </si>
  <si>
    <t>Comercial</t>
  </si>
  <si>
    <t>Commercial</t>
  </si>
  <si>
    <t>Agrícola</t>
  </si>
  <si>
    <t>Agriculture</t>
  </si>
  <si>
    <t>Educativo</t>
  </si>
  <si>
    <t>Education</t>
  </si>
  <si>
    <t>Religioso</t>
  </si>
  <si>
    <t>Religious</t>
  </si>
  <si>
    <t>Salud</t>
  </si>
  <si>
    <t>Health</t>
  </si>
  <si>
    <t>Recreativo</t>
  </si>
  <si>
    <t>Recreational</t>
  </si>
  <si>
    <t>Otro</t>
  </si>
  <si>
    <t xml:space="preserve">  Público 1/</t>
  </si>
  <si>
    <t xml:space="preserve">  Public 1/</t>
  </si>
  <si>
    <t xml:space="preserve">  Alianza Público Privada 1/</t>
  </si>
  <si>
    <t xml:space="preserve">  Private and Public Partnership</t>
  </si>
  <si>
    <t>Total 1/</t>
  </si>
  <si>
    <t xml:space="preserve">  Total 1/</t>
  </si>
  <si>
    <t xml:space="preserve">Otro </t>
  </si>
  <si>
    <t>r- Cifras revisadas.</t>
  </si>
  <si>
    <t>r- Revised figures.</t>
  </si>
  <si>
    <t>p - Prelimiary figures.</t>
  </si>
  <si>
    <t xml:space="preserve">1/ Total de unidades y estimado del valor  de los municipios que no radicaron la información </t>
  </si>
  <si>
    <t>1 / Total estimated value and units of the municipalities that not filed the information</t>
  </si>
  <si>
    <t xml:space="preserve">    al momento de la publicación.</t>
  </si>
  <si>
    <t xml:space="preserve">     at the time of publication.</t>
  </si>
  <si>
    <t xml:space="preserve">2/ Dado a la importancia que tienen los permisos de construcción como indicador económico, </t>
  </si>
  <si>
    <t xml:space="preserve">2/ Given the importance of construction permits as an economic indicator, this preliminary </t>
  </si>
  <si>
    <t xml:space="preserve">     se realizó este cuadre preliminar (2015-2020).</t>
  </si>
  <si>
    <t xml:space="preserve">     report was made (2015-2020).</t>
  </si>
  <si>
    <t xml:space="preserve">3/ Este total (2015-2019), no incluye los permisos de construcción expedidos por los municipios </t>
  </si>
  <si>
    <t>3 / This total (2015-2019) does not include construction permits issued by the "municipios autónomos".</t>
  </si>
  <si>
    <t xml:space="preserve">     autónomos.</t>
  </si>
  <si>
    <t>Fuente: Oficina de Gerencia de Permisos; y Junta de Planificación</t>
  </si>
  <si>
    <t xml:space="preserve">Source: Permits Management Office; Puerto Rico Planning Board, </t>
  </si>
  <si>
    <t>TABLA 6 - CRECIMIENTO ANUAL DEL PRODUCTO BRUTO, LA INVERSIÓN EN CONSTRUCCIÓN Y EL VALOR DE LOS PERMISOS DE CONSTRUCCIÓN: AÑOS FISCALES</t>
  </si>
  <si>
    <t>TABLE 6 - ANNUAL GROWTH OF THE GROSS PRODUCT, CONSTRUCTION INVESTMENT AND THE VALUE OF CONSTRUCCION PERMITS: FISCAL YEARS</t>
  </si>
  <si>
    <t>Valor   Absoluto</t>
  </si>
  <si>
    <t xml:space="preserve">Crecimiento Anual (%)   </t>
  </si>
  <si>
    <t>Absolute Value</t>
  </si>
  <si>
    <t xml:space="preserve">Annual  Growth (%) </t>
  </si>
  <si>
    <t>Año</t>
  </si>
  <si>
    <t xml:space="preserve">Producto Bruto </t>
  </si>
  <si>
    <t xml:space="preserve">Inversión en Construcción </t>
  </si>
  <si>
    <t>Valor Permisos 1/</t>
  </si>
  <si>
    <t>Inversión en Construcción</t>
  </si>
  <si>
    <t>Valor de Permisos</t>
  </si>
  <si>
    <t>Year</t>
  </si>
  <si>
    <t>Gross Product</t>
  </si>
  <si>
    <t xml:space="preserve">Construction Investment </t>
  </si>
  <si>
    <t>Permits Values 1/</t>
  </si>
  <si>
    <t>Construction Investment</t>
  </si>
  <si>
    <t>Permits Values</t>
  </si>
  <si>
    <t>r - Cifras revisadas.</t>
  </si>
  <si>
    <t xml:space="preserve">1/ Este total (2015-2018), no incluye los permisos de construcción expedidos por los municipios </t>
  </si>
  <si>
    <t>1 / This total does not include construction permits issued by the "municipios autónomos".</t>
  </si>
  <si>
    <t xml:space="preserve">    autónomos.</t>
  </si>
  <si>
    <t>Fuente:  Oficina de Gerencia de Permisos, y Junta de Planificación</t>
  </si>
  <si>
    <t xml:space="preserve">Source:   Permit Management Office, and Puerto Rico Planning Board, </t>
  </si>
  <si>
    <t xml:space="preserve">               de Puerto Rico, Programa de Planificación Económica y Social, </t>
  </si>
  <si>
    <t xml:space="preserve">                Economic and Social Planning Program,  Economic Analysis</t>
  </si>
  <si>
    <t xml:space="preserve">               Subprograma de Análisis Económico.</t>
  </si>
  <si>
    <t xml:space="preserve">                Subprogram .</t>
  </si>
  <si>
    <t>TABLA 7 - PRODUCCIÓN DE CEMENTO EN PUERTO RICO</t>
  </si>
  <si>
    <t>TABLE 7 - CEMENT PRODUCTION IN PUERTO RICO</t>
  </si>
  <si>
    <t>(En miles de sacos de 94 libras - In thousands of  94-pound bags)</t>
  </si>
  <si>
    <t xml:space="preserve">Total </t>
  </si>
  <si>
    <t>julio</t>
  </si>
  <si>
    <t xml:space="preserve">agosto 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</si>
  <si>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</si>
  <si>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</si>
  <si>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</si>
  <si>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</si>
  <si>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</si>
  <si>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</si>
  <si>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</si>
  <si>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</si>
  <si>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</si>
  <si>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</si>
  <si>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Año fiscal</t>
  </si>
  <si>
    <t>Año natural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</si>
  <si>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</si>
  <si>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</si>
  <si>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</si>
  <si>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</si>
  <si>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</si>
  <si>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</si>
  <si>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</si>
  <si>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</si>
  <si>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</si>
  <si>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</si>
  <si>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</si>
  <si>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</si>
  <si>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Fiscal Year</t>
  </si>
  <si>
    <t>Calendar Year</t>
  </si>
  <si>
    <t>2018r</t>
  </si>
  <si>
    <t>2019r</t>
  </si>
  <si>
    <t>5152**</t>
  </si>
  <si>
    <t>** Nota: Datos para el periodo de Enero a Junio de 2020.</t>
  </si>
  <si>
    <t>** Note: Data for the period from January to June of 2020.</t>
  </si>
  <si>
    <t>Fuente: Banco de Desarrollo Económico para Puerto Rico.</t>
  </si>
  <si>
    <t>Source: Economic Development Bank For Puerto Rico.</t>
  </si>
  <si>
    <t>TABLA 8 - VENTAS DE CEMENTO EN PUERTO RICO</t>
  </si>
  <si>
    <t>TABLE 8 - CEMENT SALES IN PUERTO RICO</t>
  </si>
  <si>
    <t>Total</t>
  </si>
  <si>
    <t>5,742**</t>
  </si>
  <si>
    <t>Fuente: Banco Desarrollo Económico para Puerto Rico.</t>
  </si>
  <si>
    <t>TABLA 9 - IMPORTACIONES DE CEMENTO Y AGREGADO DE ESTADOS UNIDOS Y PAÍSES EXTRANJEROS: AÑOS FISCALES</t>
  </si>
  <si>
    <t>TABLE 9 - IMPORTS OF CEMENT AND AGGREGATES FROM UNITED STATES AND FOREIGN COUNTRIES: FISCAL YEARS</t>
  </si>
  <si>
    <t>Cantidad - Toneladas</t>
  </si>
  <si>
    <t>Quantity - Tons</t>
  </si>
  <si>
    <t xml:space="preserve">    De Estados Unidos </t>
  </si>
  <si>
    <t xml:space="preserve">    From United States </t>
  </si>
  <si>
    <t xml:space="preserve">    De países extranjeros </t>
  </si>
  <si>
    <t xml:space="preserve">    From foreign countries </t>
  </si>
  <si>
    <t xml:space="preserve">    Total</t>
  </si>
  <si>
    <t>Valor - Miles de dólares</t>
  </si>
  <si>
    <t>Value - Thousands of dollars</t>
  </si>
  <si>
    <t>Source: Puerto Rico Planning Board, Economic and Social Planning Program,</t>
  </si>
  <si>
    <t>TABLA 10 - EMPLEO EN LA CONSTRUCCIÓN</t>
  </si>
  <si>
    <t>TABLE 10 - CONSTRUCTION EMPLOYMENT</t>
  </si>
  <si>
    <t>Promedio / Average</t>
  </si>
  <si>
    <t>no disponible</t>
  </si>
  <si>
    <t xml:space="preserve">Fuente: Departamento del Trabajo y Recursos Humanos, Negociado de Estadísticas de Empleo, </t>
  </si>
  <si>
    <t xml:space="preserve">Source: Department of Labor and Human Resources, Bureau of Labor Statistics, </t>
  </si>
  <si>
    <t xml:space="preserve">               Encuesta de Vivienda.</t>
  </si>
  <si>
    <t xml:space="preserve">               Household Survey.</t>
  </si>
  <si>
    <t xml:space="preserve">           </t>
  </si>
  <si>
    <t>TABLA 11 - TASA DE INTERÉS PRIMARIO EN PUERTO RICO: AÑOS FISCALES</t>
  </si>
  <si>
    <t>TABLE 11 - PRIME INTEREST RATE IN PUERTO RICO: FISCAL YEARS</t>
  </si>
  <si>
    <t>(Porcientos mensuales - monthly percentages)</t>
  </si>
  <si>
    <t>Tasa promedio anual</t>
  </si>
  <si>
    <t>Annual average rate</t>
  </si>
  <si>
    <t xml:space="preserve">Fuente: Federal Reserve Bank, Banco Gubernamental de Fomento para Puerto Rico, </t>
  </si>
  <si>
    <t xml:space="preserve">Source: Federal Reserve Bank, Government Development Bank for Puerto Rico, </t>
  </si>
  <si>
    <t xml:space="preserve">               División de Economía General.</t>
  </si>
  <si>
    <t xml:space="preserve">               General Economics Division.</t>
  </si>
  <si>
    <t xml:space="preserve">               Portal de Transparencia del COR3 Y FEMA.</t>
  </si>
  <si>
    <t xml:space="preserve">               Subprograma de Análisis Económico, Encuesta de Construcción.</t>
  </si>
  <si>
    <t xml:space="preserve">               Economic Analysis Subprogram, Construction Survey.</t>
  </si>
  <si>
    <t xml:space="preserve">               Economic and Social Planing Program, Economic Analysis  Subprogram.</t>
  </si>
  <si>
    <t xml:space="preserve">                de Puerto Rico, Programa de Planificación Económica y Social, </t>
  </si>
  <si>
    <t xml:space="preserve">                Subprograma de Análisis Económico.</t>
  </si>
  <si>
    <t xml:space="preserve">               Economic Analysis Subprogram.</t>
  </si>
  <si>
    <t>JUNTA DE PLANIFICACIÓN DE PUERTO RICO</t>
  </si>
  <si>
    <t>Instrucciones - Instructions</t>
  </si>
  <si>
    <t>ESPAÑOL</t>
  </si>
  <si>
    <t>Puede accesarlos de la siguiente forma:</t>
  </si>
  <si>
    <t>1. Buscando por las pestañas</t>
  </si>
  <si>
    <t>2. Oprimiendo el vínculo que aparece en el índice que  le llevará a la tabla correspondiente.</t>
  </si>
  <si>
    <t>ENGLISH</t>
  </si>
  <si>
    <t>To access an specific table:</t>
  </si>
  <si>
    <t>1.  Browse using the tabs.</t>
  </si>
  <si>
    <t>2.  Click on the links on this index.</t>
  </si>
  <si>
    <t>This workbook has the tables from the Selected Statistis of the Construction Industry  2020.</t>
  </si>
  <si>
    <t>Si tiene dudas, por favor oprima la pestaña titulada "Construcción-Construction 2020", dónde encontrará información de las personas que le pueden ayudar.</t>
  </si>
  <si>
    <t>ÍNDICE-INDEX</t>
  </si>
  <si>
    <t>Esta página contiene las tablas de las Estadísticas Seleccionadas de la Industria de la Construcción 2020.</t>
  </si>
  <si>
    <t>For assistance, please click on the tab  "Construcción-Construction 2020" for subject matter experts contact information.</t>
  </si>
  <si>
    <t>Selected Statistics of the Construction Industry  2020</t>
  </si>
  <si>
    <t>Estadísticas Seleccionadas de la Industria de la Construcción 2020</t>
  </si>
  <si>
    <t>Tablas - 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</si>
</sst>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0.0"/>
    <numFmt numFmtId="166" formatCode="#,##0.0"/>
    <numFmt numFmtId="167" formatCode="#,##0.000_);\(#,##0.000\)"/>
    <numFmt numFmtId="168" formatCode="0.0_)"/>
    <numFmt numFmtId="169" formatCode="#,##0.0000_);\(#,##0.0000\)"/>
    <numFmt numFmtId="170" formatCode="0.00_)"/>
    <numFmt numFmtId="171" formatCode="0.0_);\(0.0\)"/>
    <numFmt numFmtId="172" formatCode="_(* #,##0_);_(* \(#,##0\);_(* &quot;-&quot;??_);_(@_)"/>
    <numFmt numFmtId="173" formatCode="0_)"/>
  </numFmts>
  <fonts count="52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4"/>
      <name val="Montserrat"/>
    </font>
    <font>
      <sz val="14"/>
      <name val="Montserrat"/>
    </font>
    <font>
      <sz val="14"/>
      <color indexed="8"/>
      <name val="Montserrat"/>
    </font>
    <font>
      <b/>
      <sz val="14"/>
      <color theme="2"/>
      <name val="Montserrat"/>
    </font>
    <font>
      <b/>
      <sz val="14"/>
      <color theme="0"/>
      <name val="Montserrat"/>
    </font>
    <font>
      <b/>
      <i/>
      <sz val="14"/>
      <color indexed="8"/>
      <name val="Montserrat"/>
    </font>
    <font>
      <b/>
      <i/>
      <sz val="14"/>
      <name val="Montserrat"/>
    </font>
    <font>
      <sz val="12"/>
      <name val="Arial"/>
      <family val="2"/>
    </font>
    <font>
      <b/>
      <sz val="14"/>
      <color indexed="8"/>
      <name val="Montserrat"/>
    </font>
    <font>
      <b/>
      <sz val="12"/>
      <color indexed="8"/>
      <name val="Montserrat"/>
    </font>
    <font>
      <b/>
      <sz val="15"/>
      <color indexed="8"/>
      <name val="Montserrat"/>
    </font>
    <font>
      <b/>
      <sz val="12"/>
      <color theme="0"/>
      <name val="Montserrat"/>
    </font>
    <font>
      <b/>
      <i/>
      <sz val="12"/>
      <name val="Montserrat"/>
    </font>
    <font>
      <b/>
      <i/>
      <sz val="12"/>
      <name val="Arial"/>
      <family val="2"/>
    </font>
    <font>
      <sz val="12"/>
      <name val="Montserrat"/>
    </font>
    <font>
      <sz val="12"/>
      <color indexed="8"/>
      <name val="Montserrat"/>
    </font>
    <font>
      <b/>
      <sz val="12"/>
      <name val="Montserrat"/>
    </font>
    <font>
      <b/>
      <sz val="13"/>
      <name val="Montserrat"/>
    </font>
    <font>
      <sz val="13"/>
      <color rgb="FFFF0000"/>
      <name val="Montserrat"/>
    </font>
    <font>
      <sz val="13"/>
      <name val="Montserrat"/>
    </font>
    <font>
      <sz val="14"/>
      <color theme="1"/>
      <name val="Montserrat"/>
    </font>
    <font>
      <b/>
      <sz val="14"/>
      <color indexed="9"/>
      <name val="Montserrat"/>
    </font>
    <font>
      <b/>
      <i/>
      <sz val="14"/>
      <color theme="1"/>
      <name val="Montserrat"/>
    </font>
    <font>
      <sz val="14"/>
      <color rgb="FF222222"/>
      <name val="Montserrat"/>
    </font>
    <font>
      <b/>
      <sz val="14"/>
      <color theme="1"/>
      <name val="Montserrat"/>
    </font>
    <font>
      <b/>
      <sz val="12"/>
      <name val="Arial"/>
      <family val="2"/>
    </font>
    <font>
      <b/>
      <sz val="16"/>
      <color indexed="8"/>
      <name val="Montserrat"/>
    </font>
    <font>
      <sz val="16"/>
      <name val="Arial"/>
      <family val="2"/>
    </font>
    <font>
      <b/>
      <sz val="13"/>
      <color indexed="8"/>
      <name val="Montserrat"/>
    </font>
    <font>
      <sz val="13"/>
      <name val="Arial"/>
      <family val="2"/>
    </font>
    <font>
      <b/>
      <sz val="13"/>
      <color theme="0"/>
      <name val="Montserrat"/>
    </font>
    <font>
      <sz val="13"/>
      <color indexed="8"/>
      <name val="Montserrat"/>
    </font>
    <font>
      <sz val="11"/>
      <color indexed="8"/>
      <name val="Montserrat"/>
    </font>
    <font>
      <b/>
      <i/>
      <sz val="12"/>
      <color indexed="8"/>
      <name val="Montserrat"/>
    </font>
    <font>
      <b/>
      <sz val="11"/>
      <color indexed="8"/>
      <name val="Montserrat"/>
    </font>
    <font>
      <sz val="10"/>
      <name val="Montserrat"/>
    </font>
    <font>
      <b/>
      <sz val="11"/>
      <name val="Montserrat"/>
    </font>
    <font>
      <sz val="10"/>
      <color indexed="8"/>
      <name val="Montserrat"/>
    </font>
    <font>
      <sz val="11"/>
      <name val="Montserrat"/>
    </font>
    <font>
      <sz val="16"/>
      <color indexed="8"/>
      <name val="Montserrat"/>
    </font>
    <font>
      <sz val="16"/>
      <name val="Montserrat"/>
    </font>
    <font>
      <sz val="12"/>
      <color theme="1"/>
      <name val="Montserrat"/>
    </font>
    <font>
      <b/>
      <sz val="12"/>
      <color theme="5" tint="-0.249977111117893"/>
      <name val="Montserrat"/>
    </font>
    <font>
      <sz val="12"/>
      <color theme="5" tint="-0.249977111117893"/>
      <name val="Montserrat"/>
    </font>
    <font>
      <u/>
      <sz val="12"/>
      <color theme="10"/>
      <name val="Arial"/>
      <family val="2"/>
    </font>
    <font>
      <b/>
      <sz val="18"/>
      <color theme="1"/>
      <name val="Montserrat"/>
    </font>
    <font>
      <b/>
      <u/>
      <sz val="12"/>
      <color theme="10"/>
      <name val="Montserrat"/>
    </font>
    <font>
      <b/>
      <sz val="16"/>
      <name val="Montserrat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1FA8B6"/>
        <bgColor indexed="9"/>
      </patternFill>
    </fill>
    <fill>
      <patternFill patternType="solid">
        <fgColor rgb="FF1FA8B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2F2F2"/>
        <bgColor indexed="9"/>
      </patternFill>
    </fill>
    <fill>
      <patternFill patternType="solid">
        <fgColor rgb="FFF4F9F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theme="1"/>
      </top>
      <bottom/>
      <diagonal/>
    </border>
  </borders>
  <cellStyleXfs count="10">
    <xf numFmtId="0" fontId="0" fillId="0" borderId="0"/>
    <xf numFmtId="0" fontId="3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8" fillId="0" borderId="0" applyNumberFormat="0" applyFill="0" applyBorder="0" applyAlignment="0" applyProtection="0"/>
  </cellStyleXfs>
  <cellXfs count="353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7" fillId="3" borderId="0" xfId="0" applyFont="1" applyFill="1" applyBorder="1" applyAlignment="1" applyProtection="1">
      <alignment horizontal="left" vertical="center"/>
    </xf>
    <xf numFmtId="0" fontId="7" fillId="3" borderId="0" xfId="0" applyFont="1" applyFill="1" applyBorder="1" applyAlignment="1" applyProtection="1">
      <alignment horizontal="right" vertical="center"/>
    </xf>
    <xf numFmtId="0" fontId="7" fillId="4" borderId="0" xfId="0" applyFont="1" applyFill="1" applyBorder="1" applyAlignment="1" applyProtection="1">
      <alignment horizontal="right" vertical="center"/>
    </xf>
    <xf numFmtId="0" fontId="7" fillId="4" borderId="0" xfId="0" applyFont="1" applyFill="1" applyBorder="1" applyAlignment="1">
      <alignment vertical="center"/>
    </xf>
    <xf numFmtId="0" fontId="8" fillId="3" borderId="0" xfId="0" applyFont="1" applyFill="1" applyBorder="1" applyAlignment="1" applyProtection="1">
      <alignment horizontal="left" vertical="center"/>
    </xf>
    <xf numFmtId="0" fontId="8" fillId="3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>
      <alignment horizontal="centerContinuous" vertical="center"/>
    </xf>
    <xf numFmtId="0" fontId="8" fillId="4" borderId="0" xfId="0" applyFont="1" applyFill="1" applyBorder="1" applyAlignment="1">
      <alignment horizontal="center" vertical="center"/>
    </xf>
    <xf numFmtId="0" fontId="5" fillId="0" borderId="0" xfId="0" applyFont="1" applyAlignment="1" applyProtection="1">
      <alignment vertical="center"/>
    </xf>
    <xf numFmtId="165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5" borderId="2" xfId="0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164" fontId="5" fillId="5" borderId="0" xfId="0" applyNumberFormat="1" applyFont="1" applyFill="1" applyAlignment="1">
      <alignment vertical="center"/>
    </xf>
    <xf numFmtId="0" fontId="5" fillId="6" borderId="0" xfId="0" applyFont="1" applyFill="1" applyAlignment="1">
      <alignment vertical="center"/>
    </xf>
    <xf numFmtId="0" fontId="9" fillId="7" borderId="0" xfId="0" applyFont="1" applyFill="1" applyAlignment="1" applyProtection="1">
      <alignment horizontal="left" vertical="center"/>
    </xf>
    <xf numFmtId="164" fontId="9" fillId="6" borderId="0" xfId="0" applyNumberFormat="1" applyFont="1" applyFill="1" applyAlignment="1" applyProtection="1">
      <alignment horizontal="right" vertical="center"/>
    </xf>
    <xf numFmtId="164" fontId="10" fillId="6" borderId="0" xfId="0" applyNumberFormat="1" applyFont="1" applyFill="1" applyAlignment="1" applyProtection="1">
      <alignment horizontal="right" vertical="center"/>
    </xf>
    <xf numFmtId="0" fontId="6" fillId="7" borderId="0" xfId="0" applyFont="1" applyFill="1" applyAlignment="1" applyProtection="1">
      <alignment horizontal="left" vertical="center"/>
    </xf>
    <xf numFmtId="164" fontId="6" fillId="6" borderId="0" xfId="0" applyNumberFormat="1" applyFont="1" applyFill="1" applyAlignment="1" applyProtection="1">
      <alignment horizontal="right" vertical="center"/>
    </xf>
    <xf numFmtId="164" fontId="5" fillId="6" borderId="0" xfId="0" applyNumberFormat="1" applyFont="1" applyFill="1" applyAlignment="1" applyProtection="1">
      <alignment horizontal="right" vertical="center"/>
    </xf>
    <xf numFmtId="0" fontId="5" fillId="6" borderId="0" xfId="0" applyFont="1" applyFill="1" applyAlignment="1" applyProtection="1">
      <alignment vertical="center"/>
    </xf>
    <xf numFmtId="0" fontId="6" fillId="7" borderId="0" xfId="1" applyFont="1" applyFill="1" applyBorder="1" applyAlignment="1" applyProtection="1">
      <alignment vertical="center"/>
      <protection locked="0"/>
    </xf>
    <xf numFmtId="164" fontId="6" fillId="6" borderId="0" xfId="0" applyNumberFormat="1" applyFont="1" applyFill="1" applyBorder="1" applyAlignment="1" applyProtection="1">
      <alignment horizontal="right" vertical="center"/>
    </xf>
    <xf numFmtId="0" fontId="6" fillId="6" borderId="0" xfId="1" applyFont="1" applyFill="1" applyBorder="1" applyAlignment="1" applyProtection="1">
      <alignment vertical="center"/>
      <protection locked="0"/>
    </xf>
    <xf numFmtId="0" fontId="6" fillId="6" borderId="0" xfId="1" applyFont="1" applyFill="1" applyBorder="1" applyAlignment="1">
      <alignment vertical="center"/>
    </xf>
    <xf numFmtId="0" fontId="6" fillId="7" borderId="1" xfId="0" applyFont="1" applyFill="1" applyBorder="1" applyAlignment="1" applyProtection="1">
      <alignment horizontal="left" vertical="center"/>
    </xf>
    <xf numFmtId="5" fontId="6" fillId="7" borderId="1" xfId="0" applyNumberFormat="1" applyFont="1" applyFill="1" applyBorder="1" applyAlignment="1" applyProtection="1">
      <alignment horizontal="right" vertical="center"/>
    </xf>
    <xf numFmtId="5" fontId="6" fillId="6" borderId="1" xfId="0" applyNumberFormat="1" applyFont="1" applyFill="1" applyBorder="1" applyAlignment="1" applyProtection="1">
      <alignment horizontal="right" vertical="center"/>
    </xf>
    <xf numFmtId="0" fontId="5" fillId="6" borderId="1" xfId="0" applyFont="1" applyFill="1" applyBorder="1" applyAlignment="1">
      <alignment vertical="center"/>
    </xf>
    <xf numFmtId="0" fontId="5" fillId="6" borderId="0" xfId="0" applyFont="1" applyFill="1" applyAlignment="1" applyProtection="1">
      <alignment horizontal="left" vertical="center"/>
    </xf>
    <xf numFmtId="49" fontId="5" fillId="6" borderId="0" xfId="0" applyNumberFormat="1" applyFont="1" applyFill="1" applyAlignment="1">
      <alignment vertical="center"/>
    </xf>
    <xf numFmtId="0" fontId="6" fillId="6" borderId="0" xfId="0" applyFont="1" applyFill="1" applyAlignment="1">
      <alignment vertical="center"/>
    </xf>
    <xf numFmtId="0" fontId="4" fillId="6" borderId="0" xfId="0" applyFont="1" applyFill="1" applyAlignment="1" applyProtection="1">
      <alignment horizontal="left" vertical="center"/>
    </xf>
    <xf numFmtId="0" fontId="4" fillId="6" borderId="0" xfId="0" applyFont="1" applyFill="1" applyAlignment="1" applyProtection="1">
      <alignment vertical="center"/>
    </xf>
    <xf numFmtId="0" fontId="4" fillId="6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3" fillId="8" borderId="0" xfId="0" applyFont="1" applyFill="1" applyAlignment="1">
      <alignment horizontal="left" vertical="center"/>
    </xf>
    <xf numFmtId="0" fontId="14" fillId="8" borderId="0" xfId="0" applyFont="1" applyFill="1" applyAlignment="1">
      <alignment horizontal="centerContinuous" vertical="center"/>
    </xf>
    <xf numFmtId="0" fontId="14" fillId="5" borderId="0" xfId="0" applyFont="1" applyFill="1" applyAlignment="1">
      <alignment horizontal="centerContinuous" vertical="center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right" vertical="center"/>
    </xf>
    <xf numFmtId="0" fontId="15" fillId="4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66" fontId="5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12" fillId="8" borderId="0" xfId="0" applyFont="1" applyFill="1" applyAlignment="1">
      <alignment horizontal="centerContinuous" vertical="center"/>
    </xf>
    <xf numFmtId="166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6" fontId="18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6" borderId="0" xfId="0" applyFill="1" applyAlignment="1">
      <alignment vertical="center"/>
    </xf>
    <xf numFmtId="0" fontId="9" fillId="7" borderId="0" xfId="0" applyFont="1" applyFill="1" applyAlignment="1">
      <alignment horizontal="left" vertical="center"/>
    </xf>
    <xf numFmtId="166" fontId="10" fillId="6" borderId="0" xfId="0" applyNumberFormat="1" applyFont="1" applyFill="1" applyAlignment="1">
      <alignment horizontal="right" vertical="center"/>
    </xf>
    <xf numFmtId="164" fontId="10" fillId="6" borderId="0" xfId="0" applyNumberFormat="1" applyFont="1" applyFill="1" applyAlignment="1">
      <alignment horizontal="right" vertical="center"/>
    </xf>
    <xf numFmtId="0" fontId="16" fillId="6" borderId="0" xfId="0" applyFont="1" applyFill="1" applyAlignment="1">
      <alignment vertical="center"/>
    </xf>
    <xf numFmtId="0" fontId="6" fillId="7" borderId="0" xfId="0" applyFont="1" applyFill="1" applyAlignment="1">
      <alignment horizontal="left" vertical="center"/>
    </xf>
    <xf numFmtId="164" fontId="5" fillId="6" borderId="0" xfId="0" applyNumberFormat="1" applyFont="1" applyFill="1" applyAlignment="1">
      <alignment horizontal="right" vertical="center"/>
    </xf>
    <xf numFmtId="0" fontId="18" fillId="6" borderId="0" xfId="0" applyFont="1" applyFill="1" applyAlignment="1">
      <alignment vertical="center"/>
    </xf>
    <xf numFmtId="0" fontId="6" fillId="7" borderId="0" xfId="1" applyFont="1" applyFill="1" applyAlignment="1" applyProtection="1">
      <alignment vertical="center"/>
      <protection locked="0"/>
    </xf>
    <xf numFmtId="164" fontId="19" fillId="6" borderId="0" xfId="0" applyNumberFormat="1" applyFont="1" applyFill="1" applyAlignment="1">
      <alignment horizontal="right" vertical="center"/>
    </xf>
    <xf numFmtId="0" fontId="6" fillId="6" borderId="0" xfId="1" applyFont="1" applyFill="1" applyAlignment="1" applyProtection="1">
      <alignment vertical="center"/>
      <protection locked="0"/>
    </xf>
    <xf numFmtId="0" fontId="6" fillId="6" borderId="0" xfId="1" applyFont="1" applyFill="1" applyAlignment="1">
      <alignment vertical="center"/>
    </xf>
    <xf numFmtId="0" fontId="19" fillId="7" borderId="3" xfId="0" applyFont="1" applyFill="1" applyBorder="1" applyAlignment="1">
      <alignment horizontal="left" vertical="center"/>
    </xf>
    <xf numFmtId="5" fontId="19" fillId="7" borderId="3" xfId="0" applyNumberFormat="1" applyFont="1" applyFill="1" applyBorder="1" applyAlignment="1">
      <alignment horizontal="right" vertical="center"/>
    </xf>
    <xf numFmtId="166" fontId="5" fillId="6" borderId="1" xfId="0" applyNumberFormat="1" applyFont="1" applyFill="1" applyBorder="1" applyAlignment="1">
      <alignment vertical="center"/>
    </xf>
    <xf numFmtId="0" fontId="18" fillId="6" borderId="3" xfId="0" applyFont="1" applyFill="1" applyBorder="1" applyAlignment="1">
      <alignment vertical="center"/>
    </xf>
    <xf numFmtId="0" fontId="19" fillId="7" borderId="0" xfId="0" applyFont="1" applyFill="1" applyAlignment="1">
      <alignment horizontal="left" vertical="center"/>
    </xf>
    <xf numFmtId="5" fontId="19" fillId="7" borderId="0" xfId="0" applyNumberFormat="1" applyFont="1" applyFill="1" applyAlignment="1">
      <alignment horizontal="right" vertical="center"/>
    </xf>
    <xf numFmtId="166" fontId="5" fillId="6" borderId="0" xfId="0" applyNumberFormat="1" applyFont="1" applyFill="1" applyAlignment="1">
      <alignment vertical="center"/>
    </xf>
    <xf numFmtId="0" fontId="19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6" fillId="6" borderId="0" xfId="0" applyFont="1" applyFill="1" applyAlignment="1">
      <alignment horizontal="left" vertical="center"/>
    </xf>
    <xf numFmtId="0" fontId="6" fillId="7" borderId="3" xfId="0" applyFont="1" applyFill="1" applyBorder="1" applyAlignment="1">
      <alignment horizontal="left" vertical="center"/>
    </xf>
    <xf numFmtId="164" fontId="6" fillId="7" borderId="3" xfId="0" applyNumberFormat="1" applyFont="1" applyFill="1" applyBorder="1" applyAlignment="1">
      <alignment horizontal="right" vertical="center"/>
    </xf>
    <xf numFmtId="166" fontId="5" fillId="6" borderId="4" xfId="0" applyNumberFormat="1" applyFont="1" applyFill="1" applyBorder="1" applyAlignment="1">
      <alignment vertical="center"/>
    </xf>
    <xf numFmtId="0" fontId="18" fillId="6" borderId="0" xfId="0" applyFont="1" applyFill="1" applyAlignment="1">
      <alignment horizontal="left" vertical="center"/>
    </xf>
    <xf numFmtId="164" fontId="18" fillId="6" borderId="0" xfId="0" applyNumberFormat="1" applyFont="1" applyFill="1" applyAlignment="1">
      <alignment vertical="center"/>
    </xf>
    <xf numFmtId="49" fontId="18" fillId="6" borderId="0" xfId="0" applyNumberFormat="1" applyFont="1" applyFill="1" applyAlignment="1">
      <alignment vertical="center"/>
    </xf>
    <xf numFmtId="0" fontId="20" fillId="6" borderId="0" xfId="0" applyFont="1" applyFill="1" applyAlignment="1">
      <alignment horizontal="left" vertical="center"/>
    </xf>
    <xf numFmtId="0" fontId="20" fillId="6" borderId="0" xfId="0" applyFont="1" applyFill="1" applyAlignment="1">
      <alignment vertical="center"/>
    </xf>
    <xf numFmtId="0" fontId="21" fillId="6" borderId="0" xfId="0" applyFont="1" applyFill="1" applyAlignment="1">
      <alignment vertical="center"/>
    </xf>
    <xf numFmtId="0" fontId="22" fillId="6" borderId="0" xfId="0" applyFont="1" applyFill="1" applyAlignment="1">
      <alignment vertical="center"/>
    </xf>
    <xf numFmtId="166" fontId="18" fillId="6" borderId="0" xfId="0" applyNumberFormat="1" applyFont="1" applyFill="1" applyAlignment="1">
      <alignment vertical="center"/>
    </xf>
    <xf numFmtId="0" fontId="23" fillId="6" borderId="0" xfId="0" applyFont="1" applyFill="1" applyAlignment="1">
      <alignment vertical="center"/>
    </xf>
    <xf numFmtId="0" fontId="12" fillId="5" borderId="0" xfId="0" applyFont="1" applyFill="1" applyAlignment="1">
      <alignment horizontal="centerContinuous" vertical="center"/>
    </xf>
    <xf numFmtId="0" fontId="8" fillId="4" borderId="0" xfId="0" applyFont="1" applyFill="1" applyAlignment="1">
      <alignment horizontal="right" vertical="center"/>
    </xf>
    <xf numFmtId="0" fontId="8" fillId="4" borderId="0" xfId="0" applyFont="1" applyFill="1" applyAlignment="1">
      <alignment horizontal="center" vertical="center"/>
    </xf>
    <xf numFmtId="166" fontId="10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right" vertical="center"/>
    </xf>
    <xf numFmtId="3" fontId="12" fillId="8" borderId="0" xfId="0" applyNumberFormat="1" applyFont="1" applyFill="1" applyAlignment="1">
      <alignment horizontal="left" vertical="center"/>
    </xf>
    <xf numFmtId="3" fontId="12" fillId="8" borderId="0" xfId="0" applyNumberFormat="1" applyFont="1" applyFill="1" applyAlignment="1">
      <alignment horizontal="centerContinuous" vertical="center"/>
    </xf>
    <xf numFmtId="3" fontId="12" fillId="5" borderId="0" xfId="0" applyNumberFormat="1" applyFont="1" applyFill="1" applyAlignment="1">
      <alignment horizontal="centerContinuous" vertical="center"/>
    </xf>
    <xf numFmtId="3" fontId="8" fillId="3" borderId="0" xfId="0" applyNumberFormat="1" applyFont="1" applyFill="1" applyAlignment="1">
      <alignment horizontal="left" vertical="center"/>
    </xf>
    <xf numFmtId="3" fontId="8" fillId="3" borderId="0" xfId="0" applyNumberFormat="1" applyFont="1" applyFill="1" applyAlignment="1">
      <alignment horizontal="right" vertical="center"/>
    </xf>
    <xf numFmtId="3" fontId="8" fillId="4" borderId="0" xfId="0" applyNumberFormat="1" applyFont="1" applyFill="1" applyAlignment="1">
      <alignment horizontal="right" vertical="center"/>
    </xf>
    <xf numFmtId="3" fontId="8" fillId="3" borderId="0" xfId="0" applyNumberFormat="1" applyFont="1" applyFill="1" applyAlignment="1">
      <alignment horizontal="center" vertical="center"/>
    </xf>
    <xf numFmtId="3" fontId="8" fillId="4" borderId="0" xfId="0" applyNumberFormat="1" applyFont="1" applyFill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8" fillId="4" borderId="0" xfId="0" applyFont="1" applyFill="1" applyAlignment="1">
      <alignment vertical="center"/>
    </xf>
    <xf numFmtId="166" fontId="9" fillId="7" borderId="0" xfId="0" applyNumberFormat="1" applyFont="1" applyFill="1" applyAlignment="1">
      <alignment horizontal="right" vertical="center"/>
    </xf>
    <xf numFmtId="164" fontId="10" fillId="0" borderId="0" xfId="0" applyNumberFormat="1" applyFont="1" applyAlignment="1">
      <alignment vertical="center"/>
    </xf>
    <xf numFmtId="166" fontId="6" fillId="7" borderId="0" xfId="0" applyNumberFormat="1" applyFont="1" applyFill="1" applyAlignment="1">
      <alignment horizontal="right" vertical="center"/>
    </xf>
    <xf numFmtId="167" fontId="5" fillId="0" borderId="0" xfId="0" applyNumberFormat="1" applyFont="1" applyAlignment="1">
      <alignment vertical="center"/>
    </xf>
    <xf numFmtId="166" fontId="6" fillId="6" borderId="0" xfId="0" applyNumberFormat="1" applyFont="1" applyFill="1" applyAlignment="1">
      <alignment horizontal="right" vertical="center"/>
    </xf>
    <xf numFmtId="166" fontId="9" fillId="6" borderId="0" xfId="0" applyNumberFormat="1" applyFont="1" applyFill="1" applyAlignment="1">
      <alignment horizontal="right" vertical="center"/>
    </xf>
    <xf numFmtId="169" fontId="5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5" fillId="6" borderId="0" xfId="1" applyFont="1" applyFill="1" applyAlignment="1">
      <alignment vertical="center"/>
    </xf>
    <xf numFmtId="0" fontId="24" fillId="0" borderId="0" xfId="0" applyFont="1" applyAlignment="1">
      <alignment vertical="center"/>
    </xf>
    <xf numFmtId="0" fontId="4" fillId="5" borderId="2" xfId="1" applyFont="1" applyFill="1" applyBorder="1" applyAlignment="1">
      <alignment horizontal="left" vertical="center"/>
    </xf>
    <xf numFmtId="0" fontId="5" fillId="5" borderId="2" xfId="1" applyFont="1" applyFill="1" applyBorder="1" applyAlignment="1">
      <alignment horizontal="centerContinuous" vertical="center"/>
    </xf>
    <xf numFmtId="0" fontId="12" fillId="8" borderId="0" xfId="1" applyFont="1" applyFill="1" applyAlignment="1">
      <alignment horizontal="left" vertical="center"/>
    </xf>
    <xf numFmtId="0" fontId="25" fillId="8" borderId="0" xfId="1" applyFont="1" applyFill="1" applyAlignment="1">
      <alignment horizontal="centerContinuous" vertical="center"/>
    </xf>
    <xf numFmtId="0" fontId="13" fillId="8" borderId="0" xfId="1" applyFont="1" applyFill="1" applyAlignment="1">
      <alignment horizontal="left" vertical="center"/>
    </xf>
    <xf numFmtId="0" fontId="6" fillId="8" borderId="0" xfId="1" applyFont="1" applyFill="1" applyAlignment="1">
      <alignment horizontal="centerContinuous" vertical="center"/>
    </xf>
    <xf numFmtId="0" fontId="8" fillId="3" borderId="0" xfId="1" applyFont="1" applyFill="1" applyAlignment="1">
      <alignment horizontal="left" vertical="center"/>
    </xf>
    <xf numFmtId="0" fontId="8" fillId="3" borderId="0" xfId="1" applyFont="1" applyFill="1" applyAlignment="1">
      <alignment horizontal="right" vertical="center"/>
    </xf>
    <xf numFmtId="49" fontId="8" fillId="4" borderId="0" xfId="1" applyNumberFormat="1" applyFont="1" applyFill="1" applyAlignment="1">
      <alignment vertical="center"/>
    </xf>
    <xf numFmtId="49" fontId="8" fillId="3" borderId="0" xfId="1" applyNumberFormat="1" applyFont="1" applyFill="1" applyAlignment="1">
      <alignment horizontal="center" vertical="center"/>
    </xf>
    <xf numFmtId="49" fontId="8" fillId="3" borderId="0" xfId="1" applyNumberFormat="1" applyFont="1" applyFill="1" applyAlignment="1">
      <alignment horizontal="right" vertical="center"/>
    </xf>
    <xf numFmtId="0" fontId="8" fillId="3" borderId="0" xfId="1" applyFont="1" applyFill="1" applyAlignment="1">
      <alignment horizontal="center" vertical="center"/>
    </xf>
    <xf numFmtId="0" fontId="6" fillId="7" borderId="0" xfId="1" applyFont="1" applyFill="1" applyAlignment="1">
      <alignment horizontal="left" vertical="center"/>
    </xf>
    <xf numFmtId="0" fontId="6" fillId="7" borderId="0" xfId="1" applyFont="1" applyFill="1" applyAlignment="1">
      <alignment horizontal="right" vertical="center"/>
    </xf>
    <xf numFmtId="0" fontId="6" fillId="2" borderId="0" xfId="1" applyFont="1" applyFill="1" applyAlignment="1">
      <alignment horizontal="left" vertical="center"/>
    </xf>
    <xf numFmtId="0" fontId="9" fillId="7" borderId="0" xfId="1" applyFont="1" applyFill="1" applyAlignment="1">
      <alignment horizontal="left" vertical="center"/>
    </xf>
    <xf numFmtId="3" fontId="9" fillId="7" borderId="0" xfId="1" applyNumberFormat="1" applyFont="1" applyFill="1" applyAlignment="1">
      <alignment horizontal="right" vertical="center"/>
    </xf>
    <xf numFmtId="3" fontId="9" fillId="6" borderId="0" xfId="1" applyNumberFormat="1" applyFont="1" applyFill="1" applyAlignment="1">
      <alignment horizontal="right" vertical="center"/>
    </xf>
    <xf numFmtId="37" fontId="9" fillId="7" borderId="0" xfId="1" applyNumberFormat="1" applyFont="1" applyFill="1" applyAlignment="1">
      <alignment horizontal="right" vertical="center"/>
    </xf>
    <xf numFmtId="0" fontId="9" fillId="2" borderId="0" xfId="1" applyFont="1" applyFill="1" applyAlignment="1">
      <alignment horizontal="left" vertical="center"/>
    </xf>
    <xf numFmtId="0" fontId="26" fillId="0" borderId="0" xfId="0" applyFont="1" applyAlignment="1">
      <alignment vertical="center"/>
    </xf>
    <xf numFmtId="3" fontId="6" fillId="7" borderId="0" xfId="1" applyNumberFormat="1" applyFont="1" applyFill="1" applyAlignment="1">
      <alignment horizontal="right" vertical="center"/>
    </xf>
    <xf numFmtId="3" fontId="6" fillId="6" borderId="0" xfId="1" applyNumberFormat="1" applyFont="1" applyFill="1" applyAlignment="1">
      <alignment horizontal="right" vertical="center"/>
    </xf>
    <xf numFmtId="37" fontId="6" fillId="7" borderId="0" xfId="1" applyNumberFormat="1" applyFont="1" applyFill="1" applyAlignment="1">
      <alignment horizontal="right" vertical="center"/>
    </xf>
    <xf numFmtId="3" fontId="6" fillId="0" borderId="0" xfId="1" applyNumberFormat="1" applyFont="1" applyAlignment="1">
      <alignment horizontal="right" vertical="center"/>
    </xf>
    <xf numFmtId="0" fontId="9" fillId="6" borderId="0" xfId="1" applyFont="1" applyFill="1" applyAlignment="1">
      <alignment horizontal="left" vertical="center"/>
    </xf>
    <xf numFmtId="37" fontId="9" fillId="6" borderId="0" xfId="1" applyNumberFormat="1" applyFont="1" applyFill="1" applyAlignment="1">
      <alignment horizontal="right" vertical="center"/>
    </xf>
    <xf numFmtId="0" fontId="9" fillId="7" borderId="0" xfId="1" applyFont="1" applyFill="1" applyAlignment="1">
      <alignment horizontal="center" vertical="center"/>
    </xf>
    <xf numFmtId="0" fontId="6" fillId="7" borderId="3" xfId="1" applyFont="1" applyFill="1" applyBorder="1" applyAlignment="1">
      <alignment horizontal="left" vertical="center"/>
    </xf>
    <xf numFmtId="5" fontId="6" fillId="7" borderId="3" xfId="1" applyNumberFormat="1" applyFont="1" applyFill="1" applyBorder="1" applyAlignment="1">
      <alignment horizontal="right" vertical="center"/>
    </xf>
    <xf numFmtId="5" fontId="6" fillId="2" borderId="3" xfId="1" applyNumberFormat="1" applyFont="1" applyFill="1" applyBorder="1" applyAlignment="1">
      <alignment horizontal="right" vertical="center"/>
    </xf>
    <xf numFmtId="0" fontId="24" fillId="6" borderId="0" xfId="0" applyFont="1" applyFill="1" applyAlignment="1">
      <alignment vertical="center"/>
    </xf>
    <xf numFmtId="0" fontId="27" fillId="6" borderId="0" xfId="0" applyFont="1" applyFill="1" applyAlignment="1">
      <alignment vertical="center"/>
    </xf>
    <xf numFmtId="0" fontId="27" fillId="6" borderId="0" xfId="1" applyFont="1" applyFill="1" applyAlignment="1">
      <alignment horizontal="left" vertical="center"/>
    </xf>
    <xf numFmtId="0" fontId="4" fillId="6" borderId="0" xfId="1" applyFont="1" applyFill="1" applyAlignment="1">
      <alignment vertical="center"/>
    </xf>
    <xf numFmtId="0" fontId="27" fillId="6" borderId="0" xfId="1" applyFont="1" applyFill="1" applyAlignment="1">
      <alignment vertical="center"/>
    </xf>
    <xf numFmtId="0" fontId="28" fillId="6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12" fillId="5" borderId="5" xfId="0" applyFont="1" applyFill="1" applyBorder="1" applyAlignment="1">
      <alignment vertical="center"/>
    </xf>
    <xf numFmtId="0" fontId="12" fillId="5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vertical="center"/>
    </xf>
    <xf numFmtId="0" fontId="12" fillId="5" borderId="0" xfId="0" applyFont="1" applyFill="1" applyAlignment="1">
      <alignment horizontal="center" vertical="center"/>
    </xf>
    <xf numFmtId="0" fontId="13" fillId="8" borderId="0" xfId="0" applyFont="1" applyFill="1" applyAlignment="1">
      <alignment vertical="center"/>
    </xf>
    <xf numFmtId="0" fontId="12" fillId="8" borderId="0" xfId="0" applyFont="1" applyFill="1" applyAlignment="1">
      <alignment vertical="center"/>
    </xf>
    <xf numFmtId="0" fontId="12" fillId="5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71" fontId="5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171" fontId="6" fillId="0" borderId="0" xfId="0" applyNumberFormat="1" applyFont="1" applyAlignment="1">
      <alignment horizontal="center" vertical="center"/>
    </xf>
    <xf numFmtId="171" fontId="6" fillId="0" borderId="0" xfId="0" applyNumberFormat="1" applyFont="1" applyAlignment="1">
      <alignment horizontal="right" vertical="center"/>
    </xf>
    <xf numFmtId="164" fontId="6" fillId="2" borderId="0" xfId="0" quotePrefix="1" applyNumberFormat="1" applyFont="1" applyFill="1" applyAlignment="1">
      <alignment horizontal="center" vertical="center"/>
    </xf>
    <xf numFmtId="164" fontId="6" fillId="0" borderId="0" xfId="0" quotePrefix="1" applyNumberFormat="1" applyFont="1" applyAlignment="1">
      <alignment horizontal="center" vertical="center"/>
    </xf>
    <xf numFmtId="171" fontId="5" fillId="0" borderId="0" xfId="0" applyNumberFormat="1" applyFont="1" applyAlignment="1">
      <alignment horizontal="center" vertical="center"/>
    </xf>
    <xf numFmtId="166" fontId="5" fillId="6" borderId="0" xfId="5" applyNumberFormat="1" applyFont="1" applyFill="1" applyAlignment="1">
      <alignment horizontal="center" vertical="center"/>
    </xf>
    <xf numFmtId="166" fontId="5" fillId="6" borderId="0" xfId="6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5" fillId="6" borderId="0" xfId="1" applyFont="1" applyFill="1" applyAlignment="1">
      <alignment horizontal="center" vertical="center"/>
    </xf>
    <xf numFmtId="0" fontId="2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0" fillId="5" borderId="2" xfId="0" applyFont="1" applyFill="1" applyBorder="1" applyAlignment="1">
      <alignment horizontal="left" vertical="center"/>
    </xf>
    <xf numFmtId="0" fontId="31" fillId="0" borderId="0" xfId="0" applyFont="1" applyAlignment="1">
      <alignment vertical="center"/>
    </xf>
    <xf numFmtId="0" fontId="30" fillId="5" borderId="0" xfId="0" applyFont="1" applyFill="1" applyAlignment="1">
      <alignment horizontal="left" vertical="center"/>
    </xf>
    <xf numFmtId="0" fontId="32" fillId="8" borderId="0" xfId="0" applyFont="1" applyFill="1" applyAlignment="1">
      <alignment horizontal="left" vertical="center"/>
    </xf>
    <xf numFmtId="0" fontId="33" fillId="0" borderId="0" xfId="0" applyFont="1" applyAlignment="1">
      <alignment vertical="center"/>
    </xf>
    <xf numFmtId="0" fontId="34" fillId="3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center" vertical="center"/>
    </xf>
    <xf numFmtId="0" fontId="34" fillId="3" borderId="0" xfId="0" applyFont="1" applyFill="1" applyAlignment="1">
      <alignment horizontal="right" vertical="center"/>
    </xf>
    <xf numFmtId="0" fontId="3" fillId="0" borderId="0" xfId="0" applyFont="1" applyAlignment="1">
      <alignment horizontal="center" vertical="center"/>
    </xf>
    <xf numFmtId="172" fontId="3" fillId="0" borderId="0" xfId="2" applyNumberFormat="1" applyFont="1" applyAlignment="1">
      <alignment vertical="center"/>
    </xf>
    <xf numFmtId="172" fontId="3" fillId="0" borderId="0" xfId="2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30" fillId="5" borderId="2" xfId="0" applyFont="1" applyFill="1" applyBorder="1" applyAlignment="1">
      <alignment vertical="center"/>
    </xf>
    <xf numFmtId="0" fontId="30" fillId="5" borderId="0" xfId="0" applyFont="1" applyFill="1" applyAlignment="1">
      <alignment vertical="center"/>
    </xf>
    <xf numFmtId="0" fontId="30" fillId="5" borderId="0" xfId="0" applyFont="1" applyFill="1" applyAlignment="1">
      <alignment horizontal="center" vertical="center"/>
    </xf>
    <xf numFmtId="0" fontId="32" fillId="8" borderId="0" xfId="0" applyFont="1" applyFill="1" applyAlignment="1">
      <alignment vertical="center"/>
    </xf>
    <xf numFmtId="0" fontId="4" fillId="5" borderId="5" xfId="0" applyFont="1" applyFill="1" applyBorder="1" applyAlignment="1">
      <alignment vertical="center"/>
    </xf>
    <xf numFmtId="0" fontId="18" fillId="5" borderId="5" xfId="0" applyFont="1" applyFill="1" applyBorder="1" applyAlignment="1">
      <alignment vertical="center"/>
    </xf>
    <xf numFmtId="0" fontId="18" fillId="5" borderId="0" xfId="0" applyFont="1" applyFill="1" applyAlignment="1">
      <alignment vertical="center"/>
    </xf>
    <xf numFmtId="1" fontId="15" fillId="4" borderId="0" xfId="0" applyNumberFormat="1" applyFont="1" applyFill="1" applyAlignment="1">
      <alignment horizontal="right" vertical="center"/>
    </xf>
    <xf numFmtId="0" fontId="15" fillId="4" borderId="0" xfId="0" applyFont="1" applyFill="1" applyAlignment="1">
      <alignment horizontal="right" vertical="center"/>
    </xf>
    <xf numFmtId="44" fontId="18" fillId="0" borderId="0" xfId="3" applyFont="1" applyAlignment="1">
      <alignment vertical="center"/>
    </xf>
    <xf numFmtId="9" fontId="18" fillId="0" borderId="0" xfId="4" applyFont="1" applyAlignment="1">
      <alignment vertical="center"/>
    </xf>
    <xf numFmtId="0" fontId="39" fillId="0" borderId="0" xfId="0" applyFont="1" applyAlignment="1">
      <alignment vertical="center"/>
    </xf>
    <xf numFmtId="0" fontId="12" fillId="5" borderId="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0" xfId="0" applyFont="1" applyFill="1" applyAlignment="1">
      <alignment horizontal="center" vertical="center"/>
    </xf>
    <xf numFmtId="0" fontId="34" fillId="4" borderId="0" xfId="0" applyFont="1" applyFill="1" applyAlignment="1">
      <alignment vertical="center"/>
    </xf>
    <xf numFmtId="173" fontId="18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2" fillId="5" borderId="2" xfId="0" applyFont="1" applyFill="1" applyBorder="1" applyAlignment="1">
      <alignment horizontal="left"/>
    </xf>
    <xf numFmtId="0" fontId="12" fillId="5" borderId="2" xfId="0" applyFont="1" applyFill="1" applyBorder="1" applyAlignment="1">
      <alignment horizontal="center"/>
    </xf>
    <xf numFmtId="0" fontId="43" fillId="5" borderId="2" xfId="0" applyFont="1" applyFill="1" applyBorder="1"/>
    <xf numFmtId="0" fontId="43" fillId="5" borderId="2" xfId="0" applyFont="1" applyFill="1" applyBorder="1" applyAlignment="1">
      <alignment horizontal="center"/>
    </xf>
    <xf numFmtId="0" fontId="44" fillId="0" borderId="0" xfId="0" applyFont="1"/>
    <xf numFmtId="0" fontId="4" fillId="5" borderId="0" xfId="0" applyFont="1" applyFill="1"/>
    <xf numFmtId="0" fontId="12" fillId="5" borderId="0" xfId="0" applyFont="1" applyFill="1" applyAlignment="1">
      <alignment horizontal="left"/>
    </xf>
    <xf numFmtId="0" fontId="43" fillId="5" borderId="0" xfId="0" applyFont="1" applyFill="1" applyAlignment="1">
      <alignment horizontal="centerContinuous"/>
    </xf>
    <xf numFmtId="0" fontId="43" fillId="5" borderId="0" xfId="0" applyFont="1" applyFill="1" applyAlignment="1">
      <alignment horizontal="center"/>
    </xf>
    <xf numFmtId="0" fontId="12" fillId="5" borderId="0" xfId="0" applyFont="1" applyFill="1" applyAlignment="1">
      <alignment horizontal="centerContinuous"/>
    </xf>
    <xf numFmtId="0" fontId="19" fillId="5" borderId="0" xfId="0" applyFont="1" applyFill="1" applyAlignment="1">
      <alignment horizontal="centerContinuous"/>
    </xf>
    <xf numFmtId="0" fontId="19" fillId="5" borderId="0" xfId="0" applyFont="1" applyFill="1" applyAlignment="1">
      <alignment horizontal="center"/>
    </xf>
    <xf numFmtId="0" fontId="34" fillId="3" borderId="0" xfId="0" applyFont="1" applyFill="1" applyAlignment="1">
      <alignment horizontal="center"/>
    </xf>
    <xf numFmtId="3" fontId="9" fillId="7" borderId="0" xfId="0" applyNumberFormat="1" applyFont="1" applyFill="1" applyAlignment="1">
      <alignment horizontal="left" vertical="center"/>
    </xf>
    <xf numFmtId="166" fontId="10" fillId="6" borderId="0" xfId="0" applyNumberFormat="1" applyFont="1" applyFill="1" applyAlignment="1">
      <alignment vertical="center"/>
    </xf>
    <xf numFmtId="3" fontId="6" fillId="7" borderId="0" xfId="0" applyNumberFormat="1" applyFont="1" applyFill="1" applyAlignment="1">
      <alignment horizontal="left" vertical="center"/>
    </xf>
    <xf numFmtId="3" fontId="5" fillId="6" borderId="0" xfId="0" applyNumberFormat="1" applyFont="1" applyFill="1" applyAlignment="1">
      <alignment vertical="center"/>
    </xf>
    <xf numFmtId="164" fontId="6" fillId="6" borderId="0" xfId="0" applyNumberFormat="1" applyFont="1" applyFill="1" applyAlignment="1">
      <alignment horizontal="right" vertical="center"/>
    </xf>
    <xf numFmtId="3" fontId="6" fillId="7" borderId="3" xfId="0" applyNumberFormat="1" applyFont="1" applyFill="1" applyBorder="1" applyAlignment="1">
      <alignment horizontal="left" vertical="center"/>
    </xf>
    <xf numFmtId="3" fontId="6" fillId="7" borderId="3" xfId="0" applyNumberFormat="1" applyFont="1" applyFill="1" applyBorder="1" applyAlignment="1">
      <alignment horizontal="right" vertical="center"/>
    </xf>
    <xf numFmtId="3" fontId="6" fillId="6" borderId="3" xfId="0" applyNumberFormat="1" applyFont="1" applyFill="1" applyBorder="1" applyAlignment="1">
      <alignment horizontal="right" vertical="center"/>
    </xf>
    <xf numFmtId="3" fontId="5" fillId="6" borderId="3" xfId="0" applyNumberFormat="1" applyFont="1" applyFill="1" applyBorder="1" applyAlignment="1">
      <alignment horizontal="right" vertical="center"/>
    </xf>
    <xf numFmtId="3" fontId="5" fillId="6" borderId="1" xfId="0" applyNumberFormat="1" applyFont="1" applyFill="1" applyBorder="1" applyAlignment="1">
      <alignment vertical="center"/>
    </xf>
    <xf numFmtId="3" fontId="5" fillId="6" borderId="3" xfId="0" applyNumberFormat="1" applyFont="1" applyFill="1" applyBorder="1" applyAlignment="1">
      <alignment vertical="center"/>
    </xf>
    <xf numFmtId="3" fontId="6" fillId="6" borderId="0" xfId="0" applyNumberFormat="1" applyFont="1" applyFill="1" applyAlignment="1">
      <alignment vertical="center"/>
    </xf>
    <xf numFmtId="3" fontId="9" fillId="7" borderId="0" xfId="0" applyNumberFormat="1" applyFont="1" applyFill="1" applyAlignment="1">
      <alignment horizontal="right" vertical="center"/>
    </xf>
    <xf numFmtId="3" fontId="10" fillId="6" borderId="0" xfId="0" applyNumberFormat="1" applyFont="1" applyFill="1" applyAlignment="1">
      <alignment vertical="center"/>
    </xf>
    <xf numFmtId="3" fontId="6" fillId="7" borderId="0" xfId="0" applyNumberFormat="1" applyFont="1" applyFill="1" applyAlignment="1">
      <alignment horizontal="right" vertical="center"/>
    </xf>
    <xf numFmtId="0" fontId="5" fillId="6" borderId="0" xfId="0" applyFont="1" applyFill="1" applyAlignment="1">
      <alignment horizontal="left" vertical="center"/>
    </xf>
    <xf numFmtId="164" fontId="5" fillId="6" borderId="0" xfId="0" applyNumberFormat="1" applyFont="1" applyFill="1" applyAlignment="1">
      <alignment vertical="center"/>
    </xf>
    <xf numFmtId="0" fontId="4" fillId="6" borderId="0" xfId="0" applyFont="1" applyFill="1" applyAlignment="1">
      <alignment horizontal="left" vertical="center"/>
    </xf>
    <xf numFmtId="0" fontId="9" fillId="7" borderId="0" xfId="0" applyFont="1" applyFill="1" applyAlignment="1">
      <alignment horizontal="center" vertical="center"/>
    </xf>
    <xf numFmtId="166" fontId="10" fillId="7" borderId="0" xfId="0" applyNumberFormat="1" applyFont="1" applyFill="1" applyAlignment="1">
      <alignment horizontal="right" vertical="center"/>
    </xf>
    <xf numFmtId="164" fontId="9" fillId="7" borderId="0" xfId="0" applyNumberFormat="1" applyFont="1" applyFill="1" applyAlignment="1">
      <alignment horizontal="right" vertical="center"/>
    </xf>
    <xf numFmtId="164" fontId="6" fillId="7" borderId="0" xfId="0" applyNumberFormat="1" applyFont="1" applyFill="1" applyAlignment="1">
      <alignment horizontal="right" vertical="center"/>
    </xf>
    <xf numFmtId="0" fontId="10" fillId="7" borderId="0" xfId="0" applyFont="1" applyFill="1" applyAlignment="1">
      <alignment horizontal="left" vertical="center"/>
    </xf>
    <xf numFmtId="0" fontId="5" fillId="7" borderId="0" xfId="0" applyFont="1" applyFill="1" applyAlignment="1">
      <alignment horizontal="left" vertical="center"/>
    </xf>
    <xf numFmtId="166" fontId="5" fillId="6" borderId="0" xfId="0" applyNumberFormat="1" applyFont="1" applyFill="1" applyAlignment="1">
      <alignment horizontal="right" vertical="center"/>
    </xf>
    <xf numFmtId="166" fontId="5" fillId="7" borderId="0" xfId="0" applyNumberFormat="1" applyFont="1" applyFill="1" applyAlignment="1">
      <alignment horizontal="right" vertical="center"/>
    </xf>
    <xf numFmtId="168" fontId="6" fillId="6" borderId="0" xfId="0" applyNumberFormat="1" applyFont="1" applyFill="1" applyAlignment="1">
      <alignment horizontal="right" vertical="center"/>
    </xf>
    <xf numFmtId="164" fontId="9" fillId="6" borderId="0" xfId="0" applyNumberFormat="1" applyFont="1" applyFill="1" applyAlignment="1">
      <alignment horizontal="right" vertical="center"/>
    </xf>
    <xf numFmtId="5" fontId="6" fillId="7" borderId="3" xfId="0" applyNumberFormat="1" applyFont="1" applyFill="1" applyBorder="1" applyAlignment="1">
      <alignment horizontal="right" vertical="center"/>
    </xf>
    <xf numFmtId="5" fontId="5" fillId="7" borderId="3" xfId="0" applyNumberFormat="1" applyFont="1" applyFill="1" applyBorder="1" applyAlignment="1">
      <alignment horizontal="right" vertical="center"/>
    </xf>
    <xf numFmtId="0" fontId="6" fillId="6" borderId="3" xfId="0" applyFont="1" applyFill="1" applyBorder="1" applyAlignment="1">
      <alignment vertical="center"/>
    </xf>
    <xf numFmtId="0" fontId="6" fillId="6" borderId="0" xfId="0" quotePrefix="1" applyFont="1" applyFill="1" applyAlignment="1">
      <alignment vertical="center"/>
    </xf>
    <xf numFmtId="0" fontId="12" fillId="6" borderId="0" xfId="0" applyFont="1" applyFill="1" applyAlignment="1">
      <alignment vertical="center"/>
    </xf>
    <xf numFmtId="0" fontId="18" fillId="6" borderId="0" xfId="0" applyFont="1" applyFill="1"/>
    <xf numFmtId="0" fontId="18" fillId="6" borderId="0" xfId="0" applyFont="1" applyFill="1" applyAlignment="1">
      <alignment horizontal="center"/>
    </xf>
    <xf numFmtId="0" fontId="35" fillId="7" borderId="0" xfId="0" applyFont="1" applyFill="1" applyAlignment="1">
      <alignment horizontal="center"/>
    </xf>
    <xf numFmtId="0" fontId="35" fillId="7" borderId="0" xfId="0" applyFont="1" applyFill="1" applyAlignment="1">
      <alignment horizontal="right"/>
    </xf>
    <xf numFmtId="0" fontId="32" fillId="7" borderId="0" xfId="0" applyFont="1" applyFill="1" applyAlignment="1">
      <alignment horizontal="center"/>
    </xf>
    <xf numFmtId="170" fontId="35" fillId="7" borderId="0" xfId="0" applyNumberFormat="1" applyFont="1" applyFill="1" applyAlignment="1">
      <alignment horizontal="right"/>
    </xf>
    <xf numFmtId="170" fontId="35" fillId="7" borderId="0" xfId="0" applyNumberFormat="1" applyFont="1" applyFill="1" applyAlignment="1">
      <alignment horizontal="center"/>
    </xf>
    <xf numFmtId="2" fontId="18" fillId="6" borderId="0" xfId="0" applyNumberFormat="1" applyFont="1" applyFill="1"/>
    <xf numFmtId="0" fontId="35" fillId="7" borderId="3" xfId="0" applyFont="1" applyFill="1" applyBorder="1" applyAlignment="1">
      <alignment horizontal="center"/>
    </xf>
    <xf numFmtId="5" fontId="35" fillId="7" borderId="3" xfId="0" applyNumberFormat="1" applyFont="1" applyFill="1" applyBorder="1" applyAlignment="1">
      <alignment horizontal="right"/>
    </xf>
    <xf numFmtId="5" fontId="35" fillId="7" borderId="3" xfId="0" applyNumberFormat="1" applyFont="1" applyFill="1" applyBorder="1" applyAlignment="1">
      <alignment horizontal="center"/>
    </xf>
    <xf numFmtId="0" fontId="41" fillId="6" borderId="0" xfId="0" applyFont="1" applyFill="1" applyAlignment="1">
      <alignment horizontal="center"/>
    </xf>
    <xf numFmtId="0" fontId="41" fillId="6" borderId="0" xfId="0" applyFont="1" applyFill="1"/>
    <xf numFmtId="0" fontId="19" fillId="6" borderId="0" xfId="0" applyFont="1" applyFill="1" applyAlignment="1">
      <alignment horizontal="center"/>
    </xf>
    <xf numFmtId="0" fontId="38" fillId="6" borderId="0" xfId="0" applyFont="1" applyFill="1" applyAlignment="1">
      <alignment horizontal="left"/>
    </xf>
    <xf numFmtId="0" fontId="38" fillId="6" borderId="0" xfId="0" applyFont="1" applyFill="1"/>
    <xf numFmtId="0" fontId="40" fillId="6" borderId="0" xfId="0" applyFont="1" applyFill="1"/>
    <xf numFmtId="0" fontId="39" fillId="6" borderId="0" xfId="0" applyFont="1" applyFill="1"/>
    <xf numFmtId="173" fontId="35" fillId="6" borderId="0" xfId="0" applyNumberFormat="1" applyFont="1" applyFill="1" applyAlignment="1">
      <alignment horizontal="center" vertical="center"/>
    </xf>
    <xf numFmtId="173" fontId="32" fillId="6" borderId="0" xfId="0" applyNumberFormat="1" applyFont="1" applyFill="1" applyAlignment="1">
      <alignment horizontal="center" vertical="center"/>
    </xf>
    <xf numFmtId="173" fontId="35" fillId="6" borderId="0" xfId="0" applyNumberFormat="1" applyFont="1" applyFill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/>
    </xf>
    <xf numFmtId="5" fontId="19" fillId="7" borderId="3" xfId="0" applyNumberFormat="1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38" fillId="6" borderId="0" xfId="0" applyFont="1" applyFill="1" applyAlignment="1">
      <alignment horizontal="left" vertical="center"/>
    </xf>
    <xf numFmtId="0" fontId="36" fillId="6" borderId="0" xfId="0" applyFont="1" applyFill="1" applyAlignment="1">
      <alignment vertical="center"/>
    </xf>
    <xf numFmtId="0" fontId="36" fillId="6" borderId="0" xfId="0" applyFont="1" applyFill="1" applyAlignment="1">
      <alignment horizontal="center" vertical="center"/>
    </xf>
    <xf numFmtId="0" fontId="42" fillId="6" borderId="0" xfId="0" applyFont="1" applyFill="1" applyAlignment="1">
      <alignment vertical="center"/>
    </xf>
    <xf numFmtId="0" fontId="37" fillId="6" borderId="0" xfId="0" applyFont="1" applyFill="1" applyAlignment="1">
      <alignment vertical="center"/>
    </xf>
    <xf numFmtId="37" fontId="19" fillId="6" borderId="0" xfId="0" applyNumberFormat="1" applyFont="1" applyFill="1" applyAlignment="1">
      <alignment vertical="center"/>
    </xf>
    <xf numFmtId="3" fontId="19" fillId="6" borderId="0" xfId="0" applyNumberFormat="1" applyFont="1" applyFill="1" applyAlignment="1">
      <alignment vertical="center"/>
    </xf>
    <xf numFmtId="3" fontId="18" fillId="6" borderId="0" xfId="0" applyNumberFormat="1" applyFont="1" applyFill="1" applyAlignment="1">
      <alignment vertical="center"/>
    </xf>
    <xf numFmtId="37" fontId="18" fillId="6" borderId="0" xfId="0" applyNumberFormat="1" applyFont="1" applyFill="1" applyAlignment="1">
      <alignment vertical="center"/>
    </xf>
    <xf numFmtId="172" fontId="19" fillId="6" borderId="0" xfId="0" applyNumberFormat="1" applyFont="1" applyFill="1" applyAlignment="1">
      <alignment vertical="center"/>
    </xf>
    <xf numFmtId="0" fontId="19" fillId="6" borderId="3" xfId="0" applyFont="1" applyFill="1" applyBorder="1" applyAlignment="1">
      <alignment vertical="center"/>
    </xf>
    <xf numFmtId="0" fontId="38" fillId="6" borderId="0" xfId="0" applyFont="1" applyFill="1" applyAlignment="1">
      <alignment vertical="center"/>
    </xf>
    <xf numFmtId="0" fontId="39" fillId="6" borderId="0" xfId="0" applyFont="1" applyFill="1" applyAlignment="1">
      <alignment vertical="center"/>
    </xf>
    <xf numFmtId="0" fontId="40" fillId="6" borderId="0" xfId="0" applyFont="1" applyFill="1" applyAlignment="1">
      <alignment vertical="center"/>
    </xf>
    <xf numFmtId="0" fontId="41" fillId="6" borderId="0" xfId="0" applyFont="1" applyFill="1" applyAlignment="1">
      <alignment vertical="center"/>
    </xf>
    <xf numFmtId="0" fontId="23" fillId="6" borderId="0" xfId="0" applyFont="1" applyFill="1" applyAlignment="1">
      <alignment horizontal="center" vertical="center"/>
    </xf>
    <xf numFmtId="37" fontId="23" fillId="6" borderId="0" xfId="0" applyNumberFormat="1" applyFont="1" applyFill="1" applyAlignment="1">
      <alignment horizontal="right" vertical="center"/>
    </xf>
    <xf numFmtId="0" fontId="21" fillId="6" borderId="0" xfId="0" applyFont="1" applyFill="1" applyAlignment="1">
      <alignment horizontal="center" vertical="center"/>
    </xf>
    <xf numFmtId="0" fontId="13" fillId="6" borderId="0" xfId="0" applyFont="1" applyFill="1" applyAlignment="1">
      <alignment vertical="center"/>
    </xf>
    <xf numFmtId="0" fontId="29" fillId="6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3" fontId="23" fillId="6" borderId="0" xfId="0" applyNumberFormat="1" applyFont="1" applyFill="1" applyAlignment="1">
      <alignment horizontal="right" vertical="center"/>
    </xf>
    <xf numFmtId="3" fontId="23" fillId="6" borderId="0" xfId="0" applyNumberFormat="1" applyFont="1" applyFill="1" applyAlignment="1">
      <alignment horizontal="center" vertical="center"/>
    </xf>
    <xf numFmtId="0" fontId="32" fillId="7" borderId="3" xfId="0" applyFont="1" applyFill="1" applyBorder="1" applyAlignment="1">
      <alignment horizontal="left" vertical="center"/>
    </xf>
    <xf numFmtId="5" fontId="35" fillId="7" borderId="3" xfId="0" applyNumberFormat="1" applyFont="1" applyFill="1" applyBorder="1" applyAlignment="1">
      <alignment horizontal="center" vertical="center"/>
    </xf>
    <xf numFmtId="5" fontId="35" fillId="7" borderId="3" xfId="0" applyNumberFormat="1" applyFont="1" applyFill="1" applyBorder="1" applyAlignment="1">
      <alignment horizontal="right" vertical="center"/>
    </xf>
    <xf numFmtId="0" fontId="32" fillId="6" borderId="0" xfId="0" applyFont="1" applyFill="1" applyAlignment="1">
      <alignment vertical="center"/>
    </xf>
    <xf numFmtId="0" fontId="35" fillId="6" borderId="0" xfId="0" applyFont="1" applyFill="1" applyAlignment="1">
      <alignment horizontal="center" vertical="center"/>
    </xf>
    <xf numFmtId="0" fontId="35" fillId="6" borderId="0" xfId="0" applyFont="1" applyFill="1" applyAlignment="1">
      <alignment vertical="center"/>
    </xf>
    <xf numFmtId="0" fontId="18" fillId="6" borderId="0" xfId="0" applyFont="1" applyFill="1" applyAlignment="1">
      <alignment horizontal="center" vertical="center"/>
    </xf>
    <xf numFmtId="172" fontId="35" fillId="6" borderId="0" xfId="2" applyNumberFormat="1" applyFont="1" applyFill="1" applyBorder="1" applyAlignment="1" applyProtection="1">
      <alignment vertical="center"/>
    </xf>
    <xf numFmtId="172" fontId="35" fillId="6" borderId="0" xfId="2" applyNumberFormat="1" applyFont="1" applyFill="1" applyBorder="1" applyAlignment="1" applyProtection="1">
      <alignment horizontal="center" vertical="center"/>
    </xf>
    <xf numFmtId="172" fontId="19" fillId="6" borderId="0" xfId="2" applyNumberFormat="1" applyFont="1" applyFill="1" applyAlignment="1" applyProtection="1">
      <alignment vertical="center"/>
    </xf>
    <xf numFmtId="172" fontId="19" fillId="6" borderId="0" xfId="2" applyNumberFormat="1" applyFont="1" applyFill="1" applyAlignment="1" applyProtection="1">
      <alignment horizontal="center" vertical="center"/>
    </xf>
    <xf numFmtId="172" fontId="18" fillId="6" borderId="0" xfId="2" applyNumberFormat="1" applyFont="1" applyFill="1" applyAlignment="1">
      <alignment vertical="center"/>
    </xf>
    <xf numFmtId="172" fontId="18" fillId="6" borderId="0" xfId="2" applyNumberFormat="1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164" fontId="6" fillId="6" borderId="0" xfId="0" applyNumberFormat="1" applyFont="1" applyFill="1" applyAlignment="1">
      <alignment horizontal="center" vertical="center"/>
    </xf>
    <xf numFmtId="164" fontId="6" fillId="6" borderId="0" xfId="0" quotePrefix="1" applyNumberFormat="1" applyFont="1" applyFill="1" applyAlignment="1">
      <alignment horizontal="center" vertical="center"/>
    </xf>
    <xf numFmtId="171" fontId="5" fillId="6" borderId="0" xfId="0" applyNumberFormat="1" applyFont="1" applyFill="1" applyAlignment="1">
      <alignment horizontal="center" vertical="center"/>
    </xf>
    <xf numFmtId="165" fontId="5" fillId="6" borderId="0" xfId="0" applyNumberFormat="1" applyFont="1" applyFill="1" applyAlignment="1">
      <alignment vertical="center"/>
    </xf>
    <xf numFmtId="171" fontId="5" fillId="6" borderId="0" xfId="0" applyNumberFormat="1" applyFont="1" applyFill="1" applyAlignment="1">
      <alignment vertical="center"/>
    </xf>
    <xf numFmtId="164" fontId="6" fillId="6" borderId="0" xfId="0" applyNumberFormat="1" applyFont="1" applyFill="1" applyAlignment="1">
      <alignment vertical="center"/>
    </xf>
    <xf numFmtId="5" fontId="6" fillId="7" borderId="3" xfId="0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24" fillId="6" borderId="0" xfId="0" applyFont="1" applyFill="1" applyAlignment="1">
      <alignment horizontal="left" vertical="center"/>
    </xf>
    <xf numFmtId="0" fontId="5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" fillId="9" borderId="0" xfId="7" applyFill="1"/>
    <xf numFmtId="0" fontId="4" fillId="9" borderId="0" xfId="8" applyNumberFormat="1" applyFont="1" applyFill="1" applyBorder="1" applyAlignment="1" applyProtection="1">
      <alignment vertical="center"/>
    </xf>
    <xf numFmtId="0" fontId="18" fillId="9" borderId="0" xfId="8" applyNumberFormat="1" applyFont="1" applyFill="1" applyBorder="1" applyAlignment="1" applyProtection="1"/>
    <xf numFmtId="0" fontId="45" fillId="9" borderId="0" xfId="7" applyFont="1" applyFill="1"/>
    <xf numFmtId="0" fontId="20" fillId="9" borderId="0" xfId="8" applyNumberFormat="1" applyFont="1" applyFill="1" applyBorder="1" applyAlignment="1" applyProtection="1"/>
    <xf numFmtId="0" fontId="46" fillId="9" borderId="0" xfId="7" applyFont="1" applyFill="1"/>
    <xf numFmtId="0" fontId="47" fillId="9" borderId="0" xfId="7" applyFont="1" applyFill="1"/>
    <xf numFmtId="0" fontId="12" fillId="5" borderId="2" xfId="0" applyFont="1" applyFill="1" applyBorder="1" applyAlignment="1">
      <alignment vertical="center"/>
    </xf>
    <xf numFmtId="0" fontId="0" fillId="9" borderId="0" xfId="0" applyFill="1"/>
    <xf numFmtId="0" fontId="48" fillId="0" borderId="0" xfId="9" quotePrefix="1" applyFill="1" applyAlignment="1">
      <alignment horizontal="center" vertical="center"/>
    </xf>
    <xf numFmtId="0" fontId="20" fillId="9" borderId="0" xfId="0" applyFont="1" applyFill="1"/>
    <xf numFmtId="0" fontId="50" fillId="9" borderId="0" xfId="9" applyFont="1" applyFill="1"/>
    <xf numFmtId="0" fontId="51" fillId="9" borderId="0" xfId="0" applyFont="1" applyFill="1"/>
    <xf numFmtId="0" fontId="49" fillId="9" borderId="0" xfId="7" applyFont="1" applyFill="1" applyAlignment="1">
      <alignment horizontal="center" vertical="center"/>
    </xf>
    <xf numFmtId="0" fontId="12" fillId="8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12" fillId="5" borderId="2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3" fontId="12" fillId="5" borderId="2" xfId="0" applyNumberFormat="1" applyFont="1" applyFill="1" applyBorder="1" applyAlignment="1">
      <alignment horizontal="left" vertical="center"/>
    </xf>
    <xf numFmtId="3" fontId="12" fillId="8" borderId="0" xfId="0" applyNumberFormat="1" applyFont="1" applyFill="1" applyAlignment="1">
      <alignment horizontal="left" vertical="center"/>
    </xf>
    <xf numFmtId="0" fontId="34" fillId="3" borderId="0" xfId="0" applyFont="1" applyFill="1" applyAlignment="1">
      <alignment horizontal="center" vertical="center"/>
    </xf>
  </cellXfs>
  <cellStyles count="10">
    <cellStyle name="Comma" xfId="2" builtinId="3"/>
    <cellStyle name="Comma 2" xfId="6" xr:uid="{5B880777-B644-4FD3-AEC3-38C8BF46138E}"/>
    <cellStyle name="Comma 4" xfId="5" xr:uid="{F12A5E0B-9F5A-4DD5-A238-51E603B08208}"/>
    <cellStyle name="Comma 5" xfId="8" xr:uid="{C3B48631-6E67-4F04-9A9F-A00C5363F3CD}"/>
    <cellStyle name="Currency" xfId="3" builtinId="4"/>
    <cellStyle name="Hyperlink" xfId="9" builtinId="8"/>
    <cellStyle name="Normal" xfId="0" builtinId="0"/>
    <cellStyle name="Normal 2" xfId="1" xr:uid="{00000000-0005-0000-0000-000001000000}"/>
    <cellStyle name="Normal 6" xfId="7" xr:uid="{3761CE39-40CC-4EEE-A15A-2C3A88B16A72}"/>
    <cellStyle name="Percent" xfId="4" builtinId="5"/>
  </cellStyles>
  <dxfs count="0"/>
  <tableStyles count="0" defaultTableStyle="TableStyleMedium9" defaultPivotStyle="PivotStyleLight16"/>
  <colors>
    <mruColors>
      <color rgb="FF1FA8B6"/>
      <color rgb="FFF4F9F1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tiff"/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tiff"/><Relationship Id="rId1" Type="http://schemas.openxmlformats.org/officeDocument/2006/relationships/image" Target="../media/image4.tiff"/><Relationship Id="rId5" Type="http://schemas.openxmlformats.org/officeDocument/2006/relationships/image" Target="../media/image8.emf"/><Relationship Id="rId4" Type="http://schemas.openxmlformats.org/officeDocument/2006/relationships/image" Target="../media/image7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10.tiff"/><Relationship Id="rId1" Type="http://schemas.openxmlformats.org/officeDocument/2006/relationships/image" Target="../media/image9.tiff"/><Relationship Id="rId5" Type="http://schemas.openxmlformats.org/officeDocument/2006/relationships/image" Target="../media/image12.emf"/><Relationship Id="rId4" Type="http://schemas.openxmlformats.org/officeDocument/2006/relationships/image" Target="../media/image1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169091</xdr:colOff>
      <xdr:row>3</xdr:row>
      <xdr:rowOff>57694</xdr:rowOff>
    </xdr:from>
    <xdr:to>
      <xdr:col>18</xdr:col>
      <xdr:colOff>616858</xdr:colOff>
      <xdr:row>28</xdr:row>
      <xdr:rowOff>72571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940BA1B-C308-481E-BD9C-0BFCA1759801}"/>
            </a:ext>
          </a:extLst>
        </xdr:cNvPr>
        <xdr:cNvSpPr txBox="1"/>
      </xdr:nvSpPr>
      <xdr:spPr>
        <a:xfrm>
          <a:off x="2046877" y="601980"/>
          <a:ext cx="9836695" cy="45505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>
              <a:latin typeface="Montserrat" panose="00000500000000000000" pitchFamily="2" charset="0"/>
              <a:cs typeface="Times New Roman" panose="02020603050405020304" pitchFamily="18" charset="0"/>
            </a:rPr>
            <a:t>TABLAS</a:t>
          </a:r>
        </a:p>
        <a:p>
          <a:pPr algn="ctr"/>
          <a:endParaRPr lang="en-US" sz="1600" b="1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600" b="1">
              <a:latin typeface="Montserrat" panose="00000500000000000000" pitchFamily="2" charset="0"/>
              <a:cs typeface="Times New Roman" panose="02020603050405020304" pitchFamily="18" charset="0"/>
            </a:rPr>
            <a:t>ESTADÍSTICAS SELECCIONADAS</a:t>
          </a:r>
          <a:r>
            <a:rPr lang="en-US" sz="1600" b="1" baseline="0">
              <a:latin typeface="Montserrat" panose="00000500000000000000" pitchFamily="2" charset="0"/>
              <a:cs typeface="Times New Roman" panose="02020603050405020304" pitchFamily="18" charset="0"/>
            </a:rPr>
            <a:t> SOBRE LA INDUSTRIA DE LA CONSTRUCCIÓN 2020</a:t>
          </a:r>
        </a:p>
        <a:p>
          <a:pPr algn="ctr"/>
          <a:r>
            <a:rPr lang="en-US" sz="1600" b="1" baseline="0">
              <a:latin typeface="Montserrat" panose="00000500000000000000" pitchFamily="2" charset="0"/>
              <a:cs typeface="Times New Roman" panose="02020603050405020304" pitchFamily="18" charset="0"/>
            </a:rPr>
            <a:t>SELECTED STATISTICS OF THE CONSTRUCTION INDUSTRY 2020</a:t>
          </a:r>
        </a:p>
        <a:p>
          <a:pPr algn="ctr"/>
          <a:endParaRPr lang="en-US" sz="1400" b="1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000" b="1">
              <a:latin typeface="Montserrat" panose="00000500000000000000" pitchFamily="2" charset="0"/>
              <a:cs typeface="Times New Roman" panose="02020603050405020304" pitchFamily="18" charset="0"/>
            </a:rPr>
            <a:t>Última actualización:</a:t>
          </a:r>
          <a:r>
            <a:rPr lang="en-US" sz="1000" b="1" baseline="0">
              <a:latin typeface="Montserrat" panose="00000500000000000000" pitchFamily="2" charset="0"/>
              <a:cs typeface="Times New Roman" panose="02020603050405020304" pitchFamily="18" charset="0"/>
            </a:rPr>
            <a:t> 12 de mayo de 2021</a:t>
          </a:r>
        </a:p>
        <a:p>
          <a:pPr algn="ctr"/>
          <a:r>
            <a:rPr lang="en-US" sz="1000" b="1" baseline="0">
              <a:latin typeface="Montserrat" panose="00000500000000000000" pitchFamily="2" charset="0"/>
              <a:cs typeface="Times New Roman" panose="02020603050405020304" pitchFamily="18" charset="0"/>
            </a:rPr>
            <a:t>Last update as of:  May 12, 2021</a:t>
          </a:r>
          <a:endParaRPr lang="en-US" sz="1000" b="1" baseline="0">
            <a:ln w="12700">
              <a:solidFill>
                <a:schemeClr val="tx1"/>
              </a:solidFill>
            </a:ln>
            <a:solidFill>
              <a:schemeClr val="accent4">
                <a:lumMod val="40000"/>
                <a:lumOff val="60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200" b="1" i="1" baseline="0">
              <a:latin typeface="Montserrat" panose="00000500000000000000" pitchFamily="2" charset="0"/>
              <a:cs typeface="Times New Roman" panose="02020603050405020304" pitchFamily="18" charset="0"/>
            </a:rPr>
            <a:t>Plan. Manuel A.G. Hidalgo Rivera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Presidente Designado</a:t>
          </a: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200" b="1" i="1" baseline="0">
              <a:latin typeface="Montserrat" panose="00000500000000000000" pitchFamily="2" charset="0"/>
              <a:cs typeface="Times New Roman" panose="02020603050405020304" pitchFamily="18" charset="0"/>
            </a:rPr>
            <a:t>Alejandro Díaz Marrero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diaz_a@jp.pr.gov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Director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Programa de Planificación Económica y Social</a:t>
          </a: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200" b="1" i="1" baseline="0">
              <a:latin typeface="Montserrat" panose="00000500000000000000" pitchFamily="2" charset="0"/>
              <a:cs typeface="Times New Roman" panose="02020603050405020304" pitchFamily="18" charset="0"/>
            </a:rPr>
            <a:t>Maggie Pérez Guzmán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perez_m@jp.pr.gov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Directora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Subprograma de Análisis Económico</a:t>
          </a:r>
        </a:p>
      </xdr:txBody>
    </xdr:sp>
    <xdr:clientData/>
  </xdr:twoCellAnchor>
  <xdr:twoCellAnchor editAs="oneCell">
    <xdr:from>
      <xdr:col>0</xdr:col>
      <xdr:colOff>0</xdr:colOff>
      <xdr:row>0</xdr:row>
      <xdr:rowOff>154214</xdr:rowOff>
    </xdr:from>
    <xdr:to>
      <xdr:col>3</xdr:col>
      <xdr:colOff>553030</xdr:colOff>
      <xdr:row>18</xdr:row>
      <xdr:rowOff>102453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195B7B-AA7A-4973-BE0F-1D8DA950D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4214"/>
          <a:ext cx="2430816" cy="3213953"/>
        </a:xfrm>
        <a:prstGeom prst="rect">
          <a:avLst/>
        </a:prstGeom>
      </xdr:spPr>
    </xdr:pic>
    <xdr:clientData/>
  </xdr:twoCellAnchor>
  <xdr:twoCellAnchor editAs="oneCell">
    <xdr:from>
      <xdr:col>0</xdr:col>
      <xdr:colOff>508908</xdr:colOff>
      <xdr:row>20</xdr:row>
      <xdr:rowOff>72571</xdr:rowOff>
    </xdr:from>
    <xdr:to>
      <xdr:col>3</xdr:col>
      <xdr:colOff>299357</xdr:colOff>
      <xdr:row>29</xdr:row>
      <xdr:rowOff>19955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E4C838F-2DF0-4C7E-99C1-BC5E9061B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908" y="3701142"/>
          <a:ext cx="1668235" cy="1580242"/>
        </a:xfrm>
        <a:prstGeom prst="rect">
          <a:avLst/>
        </a:prstGeom>
      </xdr:spPr>
    </xdr:pic>
    <xdr:clientData/>
  </xdr:twoCellAnchor>
  <xdr:twoCellAnchor editAs="oneCell">
    <xdr:from>
      <xdr:col>7</xdr:col>
      <xdr:colOff>202225</xdr:colOff>
      <xdr:row>29</xdr:row>
      <xdr:rowOff>150811</xdr:rowOff>
    </xdr:from>
    <xdr:to>
      <xdr:col>15</xdr:col>
      <xdr:colOff>65665</xdr:colOff>
      <xdr:row>53</xdr:row>
      <xdr:rowOff>115138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FA39602-F729-4665-AF60-DB9EF02117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1695"/>
        <a:stretch/>
      </xdr:blipFill>
      <xdr:spPr bwMode="auto">
        <a:xfrm>
          <a:off x="4536100" y="5445124"/>
          <a:ext cx="4816440" cy="4345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20642</xdr:colOff>
      <xdr:row>0</xdr:row>
      <xdr:rowOff>38100</xdr:rowOff>
    </xdr:from>
    <xdr:to>
      <xdr:col>1</xdr:col>
      <xdr:colOff>551216</xdr:colOff>
      <xdr:row>8</xdr:row>
      <xdr:rowOff>172303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801B8A5-79A4-4632-81F1-80240A1C3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2" y="38100"/>
          <a:ext cx="1292574" cy="1709003"/>
        </a:xfrm>
        <a:prstGeom prst="rect">
          <a:avLst/>
        </a:prstGeom>
      </xdr:spPr>
    </xdr:pic>
    <xdr:clientData/>
  </xdr:twoCellAnchor>
  <xdr:twoCellAnchor editAs="oneCell">
    <xdr:from>
      <xdr:col>0</xdr:col>
      <xdr:colOff>261854</xdr:colOff>
      <xdr:row>9</xdr:row>
      <xdr:rowOff>177800</xdr:rowOff>
    </xdr:from>
    <xdr:to>
      <xdr:col>1</xdr:col>
      <xdr:colOff>417286</xdr:colOff>
      <xdr:row>14</xdr:row>
      <xdr:rowOff>62591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1BB59F5-B05E-492D-8DBE-8AE286600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854" y="1949450"/>
          <a:ext cx="917432" cy="86904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9</xdr:col>
      <xdr:colOff>622300</xdr:colOff>
      <xdr:row>42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9AC7DCA-8FE1-40BC-BA84-518FB6965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96850"/>
          <a:ext cx="5956300" cy="822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742950</xdr:colOff>
      <xdr:row>42</xdr:row>
      <xdr:rowOff>19050</xdr:rowOff>
    </xdr:from>
    <xdr:to>
      <xdr:col>10</xdr:col>
      <xdr:colOff>30726</xdr:colOff>
      <xdr:row>83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E5D67FC-CC11-4BDE-80A6-A2C27C214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853" y="8192115"/>
          <a:ext cx="6108905" cy="81118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730250</xdr:colOff>
      <xdr:row>83</xdr:row>
      <xdr:rowOff>44450</xdr:rowOff>
    </xdr:from>
    <xdr:to>
      <xdr:col>9</xdr:col>
      <xdr:colOff>590550</xdr:colOff>
      <xdr:row>87</xdr:row>
      <xdr:rowOff>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D859244-9FE6-4DBD-9A49-CB74A8B55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4250" y="16383000"/>
          <a:ext cx="595630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20642</xdr:colOff>
      <xdr:row>0</xdr:row>
      <xdr:rowOff>38100</xdr:rowOff>
    </xdr:from>
    <xdr:to>
      <xdr:col>1</xdr:col>
      <xdr:colOff>551216</xdr:colOff>
      <xdr:row>8</xdr:row>
      <xdr:rowOff>172303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BED4-DE19-406D-996E-AC3F81EB5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2" y="38100"/>
          <a:ext cx="1292574" cy="1709003"/>
        </a:xfrm>
        <a:prstGeom prst="rect">
          <a:avLst/>
        </a:prstGeom>
      </xdr:spPr>
    </xdr:pic>
    <xdr:clientData/>
  </xdr:twoCellAnchor>
  <xdr:twoCellAnchor editAs="oneCell">
    <xdr:from>
      <xdr:col>0</xdr:col>
      <xdr:colOff>261854</xdr:colOff>
      <xdr:row>9</xdr:row>
      <xdr:rowOff>177800</xdr:rowOff>
    </xdr:from>
    <xdr:to>
      <xdr:col>1</xdr:col>
      <xdr:colOff>417286</xdr:colOff>
      <xdr:row>14</xdr:row>
      <xdr:rowOff>62591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3D34A8-B409-443D-866F-9030019F6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854" y="1949450"/>
          <a:ext cx="917432" cy="869041"/>
        </a:xfrm>
        <a:prstGeom prst="rect">
          <a:avLst/>
        </a:prstGeom>
      </xdr:spPr>
    </xdr:pic>
    <xdr:clientData/>
  </xdr:twoCellAnchor>
  <xdr:twoCellAnchor editAs="oneCell">
    <xdr:from>
      <xdr:col>1</xdr:col>
      <xdr:colOff>730250</xdr:colOff>
      <xdr:row>83</xdr:row>
      <xdr:rowOff>44450</xdr:rowOff>
    </xdr:from>
    <xdr:to>
      <xdr:col>9</xdr:col>
      <xdr:colOff>590550</xdr:colOff>
      <xdr:row>87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375E85F-804B-4CA3-B7D6-F3A5E7496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2250" y="16383000"/>
          <a:ext cx="595630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9</xdr:col>
      <xdr:colOff>622300</xdr:colOff>
      <xdr:row>43</xdr:row>
      <xdr:rowOff>19050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32329B7-8F14-41D1-BD75-8852F65A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96850"/>
          <a:ext cx="5956300" cy="828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742950</xdr:colOff>
      <xdr:row>42</xdr:row>
      <xdr:rowOff>88900</xdr:rowOff>
    </xdr:from>
    <xdr:to>
      <xdr:col>9</xdr:col>
      <xdr:colOff>603250</xdr:colOff>
      <xdr:row>52</xdr:row>
      <xdr:rowOff>31750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3C18A42-31A1-47C3-B2D3-64D9EFBD2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8356600"/>
          <a:ext cx="5956300" cy="1911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nstruction2020\ENCUESTA%20DE%20CONSTRUCCION%202020\Desglose2020rconImpactoHuracan(detalleAJUSTEdeFondo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glose2020"/>
      <sheetName val="HojaParaTablaESIC20"/>
      <sheetName val="DesgloseCONcambioalTOTAL"/>
      <sheetName val="DesgloseAjuste(Fenomeno)"/>
      <sheetName val="EstimadoPrivado"/>
      <sheetName val="FondosFEMA"/>
      <sheetName val="FondosReclamacionesSeguros"/>
    </sheetNames>
    <sheetDataSet>
      <sheetData sheetId="0"/>
      <sheetData sheetId="1">
        <row r="12">
          <cell r="G12">
            <v>8065351.9035300631</v>
          </cell>
        </row>
        <row r="14">
          <cell r="G14">
            <v>2389084.795316943</v>
          </cell>
        </row>
        <row r="16">
          <cell r="G16">
            <v>468777.99999990279</v>
          </cell>
        </row>
        <row r="21">
          <cell r="G21">
            <v>139099.33060271683</v>
          </cell>
        </row>
        <row r="24">
          <cell r="G24">
            <v>195796.66939718593</v>
          </cell>
        </row>
        <row r="30">
          <cell r="G30">
            <v>866183.93580349023</v>
          </cell>
        </row>
        <row r="32">
          <cell r="G32">
            <v>277688</v>
          </cell>
        </row>
        <row r="36">
          <cell r="G36">
            <v>488651.75881240738</v>
          </cell>
        </row>
        <row r="41">
          <cell r="G41">
            <v>83513.176991082844</v>
          </cell>
        </row>
        <row r="47">
          <cell r="G47">
            <v>1054123.0620000002</v>
          </cell>
        </row>
        <row r="48">
          <cell r="G48">
            <v>127998.03000811486</v>
          </cell>
        </row>
        <row r="49">
          <cell r="G49">
            <v>501855.79720549128</v>
          </cell>
        </row>
        <row r="50">
          <cell r="G50">
            <v>87101.772086709534</v>
          </cell>
        </row>
        <row r="51">
          <cell r="G51">
            <v>337167.46269968437</v>
          </cell>
        </row>
        <row r="54">
          <cell r="G54">
            <v>1066900</v>
          </cell>
        </row>
        <row r="57">
          <cell r="G57">
            <v>122400</v>
          </cell>
        </row>
        <row r="58">
          <cell r="G58">
            <v>944500</v>
          </cell>
        </row>
        <row r="63">
          <cell r="G63">
            <v>5676267.1082131201</v>
          </cell>
        </row>
        <row r="87">
          <cell r="G87">
            <v>5181092.9115464538</v>
          </cell>
        </row>
        <row r="105">
          <cell r="G105">
            <v>4910639.8483999996</v>
          </cell>
        </row>
        <row r="116">
          <cell r="G116">
            <v>326400</v>
          </cell>
        </row>
        <row r="119">
          <cell r="G119">
            <v>326400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7209D-CA87-4590-8210-A93984FFFB77}">
  <sheetPr>
    <tabColor theme="8" tint="0.59999389629810485"/>
    <pageSetUpPr fitToPage="1"/>
  </sheetPr>
  <dimension ref="G2:P3"/>
  <sheetViews>
    <sheetView tabSelected="1" zoomScale="80" zoomScaleNormal="80" workbookViewId="0">
      <selection activeCell="T35" sqref="T35"/>
    </sheetView>
  </sheetViews>
  <sheetFormatPr defaultColWidth="7.53515625" defaultRowHeight="14.5" x14ac:dyDescent="0.35"/>
  <cols>
    <col min="1" max="16384" width="7.53515625" style="332"/>
  </cols>
  <sheetData>
    <row r="2" spans="7:16" x14ac:dyDescent="0.35">
      <c r="G2" s="345" t="s">
        <v>412</v>
      </c>
      <c r="H2" s="345"/>
      <c r="I2" s="345"/>
      <c r="J2" s="345"/>
      <c r="K2" s="345"/>
      <c r="L2" s="345"/>
      <c r="M2" s="345"/>
      <c r="N2" s="345"/>
      <c r="O2" s="345"/>
      <c r="P2" s="345"/>
    </row>
    <row r="3" spans="7:16" x14ac:dyDescent="0.35">
      <c r="G3" s="345"/>
      <c r="H3" s="345"/>
      <c r="I3" s="345"/>
      <c r="J3" s="345"/>
      <c r="K3" s="345"/>
      <c r="L3" s="345"/>
      <c r="M3" s="345"/>
      <c r="N3" s="345"/>
      <c r="O3" s="345"/>
      <c r="P3" s="345"/>
    </row>
  </sheetData>
  <mergeCells count="1">
    <mergeCell ref="G2:P3"/>
  </mergeCells>
  <pageMargins left="0.7" right="0.7" top="0.75" bottom="0.75" header="0.3" footer="0.3"/>
  <pageSetup scale="5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F8401-8D27-473D-99AC-197004907A71}">
  <sheetPr>
    <tabColor theme="8" tint="-0.249977111117893"/>
  </sheetPr>
  <dimension ref="A1:Z80"/>
  <sheetViews>
    <sheetView zoomScale="70" zoomScaleNormal="70" workbookViewId="0">
      <selection activeCell="Z1" sqref="Z1"/>
    </sheetView>
  </sheetViews>
  <sheetFormatPr defaultColWidth="7.53515625" defaultRowHeight="21.5" x14ac:dyDescent="0.35"/>
  <cols>
    <col min="1" max="1" width="33.69140625" style="120" customWidth="1"/>
    <col min="2" max="2" width="10.4609375" style="120" bestFit="1" customWidth="1"/>
    <col min="3" max="3" width="7.53515625" style="120"/>
    <col min="4" max="4" width="10.23046875" style="120" customWidth="1"/>
    <col min="5" max="5" width="7.53515625" style="120"/>
    <col min="6" max="6" width="7.61328125" style="120" bestFit="1" customWidth="1"/>
    <col min="7" max="7" width="7.53515625" style="120"/>
    <col min="8" max="8" width="11.69140625" style="120" customWidth="1"/>
    <col min="9" max="9" width="7.53515625" style="120"/>
    <col min="10" max="10" width="7.61328125" style="120" bestFit="1" customWidth="1"/>
    <col min="11" max="11" width="7.53515625" style="120"/>
    <col min="12" max="12" width="11.23046875" style="120" customWidth="1"/>
    <col min="13" max="13" width="7.53515625" style="120"/>
    <col min="14" max="14" width="7.61328125" style="120" bestFit="1" customWidth="1"/>
    <col min="15" max="15" width="7.53515625" style="120"/>
    <col min="16" max="16" width="10.921875" style="120" customWidth="1"/>
    <col min="17" max="17" width="7.53515625" style="120"/>
    <col min="18" max="18" width="7.61328125" style="120" bestFit="1" customWidth="1"/>
    <col min="19" max="19" width="7.53515625" style="120"/>
    <col min="20" max="20" width="12.23046875" style="120" bestFit="1" customWidth="1"/>
    <col min="21" max="21" width="7.53515625" style="120"/>
    <col min="22" max="22" width="7.61328125" style="120" bestFit="1" customWidth="1"/>
    <col min="23" max="23" width="7.53515625" style="120"/>
    <col min="24" max="24" width="12.23046875" style="120" bestFit="1" customWidth="1"/>
    <col min="25" max="25" width="7.53515625" style="120"/>
    <col min="26" max="26" width="33.69140625" style="120" customWidth="1"/>
    <col min="27" max="16384" width="7.53515625" style="120"/>
  </cols>
  <sheetData>
    <row r="1" spans="1:26" ht="22" customHeight="1" thickBot="1" x14ac:dyDescent="0.4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341" t="s">
        <v>424</v>
      </c>
    </row>
    <row r="2" spans="1:26" ht="22" customHeight="1" x14ac:dyDescent="0.35">
      <c r="A2" s="121" t="s">
        <v>245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</row>
    <row r="3" spans="1:26" ht="22" customHeight="1" x14ac:dyDescent="0.35">
      <c r="A3" s="123" t="s">
        <v>246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4" spans="1:26" ht="22" customHeight="1" x14ac:dyDescent="0.35">
      <c r="A4" s="125" t="s">
        <v>247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</row>
    <row r="5" spans="1:26" x14ac:dyDescent="0.35">
      <c r="A5" s="127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</row>
    <row r="6" spans="1:26" x14ac:dyDescent="0.35">
      <c r="A6" s="127"/>
      <c r="B6" s="129"/>
      <c r="C6" s="130" t="s">
        <v>248</v>
      </c>
      <c r="D6" s="131"/>
      <c r="E6" s="131"/>
      <c r="F6" s="129"/>
      <c r="G6" s="130" t="s">
        <v>249</v>
      </c>
      <c r="H6" s="131"/>
      <c r="I6" s="131"/>
      <c r="J6" s="129"/>
      <c r="K6" s="130" t="s">
        <v>250</v>
      </c>
      <c r="L6" s="131"/>
      <c r="M6" s="131"/>
      <c r="N6" s="129"/>
      <c r="O6" s="130" t="s">
        <v>251</v>
      </c>
      <c r="P6" s="131"/>
      <c r="Q6" s="131"/>
      <c r="R6" s="129"/>
      <c r="S6" s="130" t="s">
        <v>252</v>
      </c>
      <c r="T6" s="131"/>
      <c r="U6" s="131"/>
      <c r="V6" s="129"/>
      <c r="W6" s="130" t="s">
        <v>253</v>
      </c>
      <c r="X6" s="131"/>
      <c r="Y6" s="131"/>
      <c r="Z6" s="129"/>
    </row>
    <row r="7" spans="1:26" x14ac:dyDescent="0.35">
      <c r="A7" s="127" t="s">
        <v>254</v>
      </c>
      <c r="B7" s="132" t="s">
        <v>255</v>
      </c>
      <c r="C7" s="128"/>
      <c r="D7" s="132" t="s">
        <v>256</v>
      </c>
      <c r="E7" s="128"/>
      <c r="F7" s="132" t="s">
        <v>255</v>
      </c>
      <c r="G7" s="128"/>
      <c r="H7" s="132" t="s">
        <v>256</v>
      </c>
      <c r="I7" s="128"/>
      <c r="J7" s="132" t="s">
        <v>255</v>
      </c>
      <c r="K7" s="128"/>
      <c r="L7" s="132" t="s">
        <v>256</v>
      </c>
      <c r="M7" s="128"/>
      <c r="N7" s="132" t="s">
        <v>255</v>
      </c>
      <c r="O7" s="128"/>
      <c r="P7" s="132" t="s">
        <v>256</v>
      </c>
      <c r="Q7" s="128"/>
      <c r="R7" s="132" t="s">
        <v>255</v>
      </c>
      <c r="S7" s="128"/>
      <c r="T7" s="132" t="s">
        <v>256</v>
      </c>
      <c r="U7" s="128"/>
      <c r="V7" s="132" t="s">
        <v>255</v>
      </c>
      <c r="W7" s="128"/>
      <c r="X7" s="132" t="s">
        <v>256</v>
      </c>
      <c r="Y7" s="128"/>
      <c r="Z7" s="127" t="s">
        <v>257</v>
      </c>
    </row>
    <row r="8" spans="1:26" x14ac:dyDescent="0.35">
      <c r="A8" s="127"/>
      <c r="B8" s="132" t="s">
        <v>258</v>
      </c>
      <c r="C8" s="128"/>
      <c r="D8" s="132" t="s">
        <v>259</v>
      </c>
      <c r="E8" s="128"/>
      <c r="F8" s="132" t="s">
        <v>258</v>
      </c>
      <c r="G8" s="128"/>
      <c r="H8" s="132" t="s">
        <v>259</v>
      </c>
      <c r="I8" s="128"/>
      <c r="J8" s="132" t="s">
        <v>258</v>
      </c>
      <c r="K8" s="128"/>
      <c r="L8" s="132" t="s">
        <v>259</v>
      </c>
      <c r="M8" s="128"/>
      <c r="N8" s="132" t="s">
        <v>258</v>
      </c>
      <c r="O8" s="128"/>
      <c r="P8" s="132" t="s">
        <v>259</v>
      </c>
      <c r="Q8" s="128"/>
      <c r="R8" s="132" t="s">
        <v>258</v>
      </c>
      <c r="S8" s="128"/>
      <c r="T8" s="132" t="s">
        <v>259</v>
      </c>
      <c r="U8" s="128"/>
      <c r="V8" s="132" t="s">
        <v>258</v>
      </c>
      <c r="W8" s="128"/>
      <c r="X8" s="132" t="s">
        <v>259</v>
      </c>
      <c r="Y8" s="128"/>
      <c r="Z8" s="127"/>
    </row>
    <row r="9" spans="1:26" x14ac:dyDescent="0.35">
      <c r="A9" s="127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7"/>
    </row>
    <row r="10" spans="1:26" ht="22" customHeight="1" x14ac:dyDescent="0.35">
      <c r="A10" s="133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5"/>
    </row>
    <row r="11" spans="1:26" s="141" customFormat="1" ht="22" customHeight="1" x14ac:dyDescent="0.35">
      <c r="A11" s="136" t="s">
        <v>260</v>
      </c>
      <c r="B11" s="137">
        <f>SUM(B13:B22)</f>
        <v>2002</v>
      </c>
      <c r="C11" s="137"/>
      <c r="D11" s="137">
        <f t="shared" ref="D11" si="0">SUM(D13:D22)</f>
        <v>560953.26486000011</v>
      </c>
      <c r="E11" s="137"/>
      <c r="F11" s="137">
        <f>SUM(F13:F22)</f>
        <v>1885</v>
      </c>
      <c r="G11" s="137"/>
      <c r="H11" s="137">
        <f t="shared" ref="H11" si="1">SUM(H13:H22)</f>
        <v>405622.90575199999</v>
      </c>
      <c r="I11" s="138"/>
      <c r="J11" s="137">
        <f>SUM(J13:J22)</f>
        <v>1850</v>
      </c>
      <c r="K11" s="137"/>
      <c r="L11" s="137">
        <f t="shared" ref="L11" si="2">SUM(L13:L22)</f>
        <v>535196.02624000015</v>
      </c>
      <c r="M11" s="138"/>
      <c r="N11" s="137">
        <f>SUM(N13:N22)</f>
        <v>1549</v>
      </c>
      <c r="O11" s="137"/>
      <c r="P11" s="137">
        <f t="shared" ref="P11" si="3">SUM(P13:P22)</f>
        <v>315232.28699999995</v>
      </c>
      <c r="Q11" s="138"/>
      <c r="R11" s="137">
        <f>SUM(R13:R22)</f>
        <v>3436</v>
      </c>
      <c r="S11" s="137"/>
      <c r="T11" s="137">
        <f t="shared" ref="T11" si="4">SUM(T13:T22)</f>
        <v>777094.24299999955</v>
      </c>
      <c r="U11" s="138"/>
      <c r="V11" s="137">
        <f>SUM(V13:V22)</f>
        <v>2872</v>
      </c>
      <c r="W11" s="137"/>
      <c r="X11" s="137">
        <f t="shared" ref="X11" si="5">SUM(X13:X22)</f>
        <v>632907.78999999992</v>
      </c>
      <c r="Y11" s="139"/>
      <c r="Z11" s="140" t="s">
        <v>261</v>
      </c>
    </row>
    <row r="12" spans="1:26" ht="22" customHeight="1" x14ac:dyDescent="0.35">
      <c r="A12" s="133"/>
      <c r="B12" s="142"/>
      <c r="C12" s="142"/>
      <c r="D12" s="142"/>
      <c r="E12" s="142"/>
      <c r="F12" s="143"/>
      <c r="G12" s="143"/>
      <c r="H12" s="143"/>
      <c r="I12" s="143"/>
      <c r="J12" s="143"/>
      <c r="K12" s="143"/>
      <c r="L12" s="143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4"/>
      <c r="Z12" s="135"/>
    </row>
    <row r="13" spans="1:26" ht="22" customHeight="1" x14ac:dyDescent="0.35">
      <c r="A13" s="133" t="s">
        <v>262</v>
      </c>
      <c r="B13" s="142">
        <v>1317</v>
      </c>
      <c r="C13" s="142"/>
      <c r="D13" s="142">
        <v>193159.86641000022</v>
      </c>
      <c r="E13" s="142"/>
      <c r="F13" s="143">
        <v>1190</v>
      </c>
      <c r="G13" s="143"/>
      <c r="H13" s="143">
        <v>151721.26894199994</v>
      </c>
      <c r="I13" s="143"/>
      <c r="J13" s="143">
        <v>1170</v>
      </c>
      <c r="K13" s="143"/>
      <c r="L13" s="143">
        <v>140451.39440000008</v>
      </c>
      <c r="M13" s="143"/>
      <c r="N13" s="143">
        <v>1024</v>
      </c>
      <c r="O13" s="143"/>
      <c r="P13" s="143">
        <v>137996.22299999997</v>
      </c>
      <c r="Q13" s="143"/>
      <c r="R13" s="143">
        <v>2185</v>
      </c>
      <c r="S13" s="143"/>
      <c r="T13" s="142">
        <v>144395.06699999966</v>
      </c>
      <c r="U13" s="143"/>
      <c r="V13" s="143">
        <v>1521</v>
      </c>
      <c r="W13" s="143"/>
      <c r="X13" s="142">
        <v>166039.9</v>
      </c>
      <c r="Y13" s="144"/>
      <c r="Z13" s="135" t="s">
        <v>263</v>
      </c>
    </row>
    <row r="14" spans="1:26" ht="22" customHeight="1" x14ac:dyDescent="0.35">
      <c r="A14" s="133" t="s">
        <v>264</v>
      </c>
      <c r="B14" s="142">
        <v>5</v>
      </c>
      <c r="C14" s="142"/>
      <c r="D14" s="142">
        <v>309.8</v>
      </c>
      <c r="E14" s="142"/>
      <c r="F14" s="143">
        <v>0</v>
      </c>
      <c r="G14" s="143"/>
      <c r="H14" s="143">
        <v>0</v>
      </c>
      <c r="I14" s="143"/>
      <c r="J14" s="143">
        <v>0</v>
      </c>
      <c r="K14" s="143"/>
      <c r="L14" s="143">
        <v>0</v>
      </c>
      <c r="M14" s="143"/>
      <c r="N14" s="143">
        <v>0</v>
      </c>
      <c r="O14" s="143"/>
      <c r="P14" s="143">
        <v>0</v>
      </c>
      <c r="Q14" s="143"/>
      <c r="R14" s="143">
        <v>10</v>
      </c>
      <c r="S14" s="143"/>
      <c r="T14" s="142">
        <v>278.56900000000002</v>
      </c>
      <c r="U14" s="143"/>
      <c r="V14" s="143">
        <v>0</v>
      </c>
      <c r="W14" s="143"/>
      <c r="X14" s="142">
        <v>0</v>
      </c>
      <c r="Y14" s="144"/>
      <c r="Z14" s="135" t="s">
        <v>265</v>
      </c>
    </row>
    <row r="15" spans="1:26" ht="22" customHeight="1" x14ac:dyDescent="0.35">
      <c r="A15" s="133" t="s">
        <v>266</v>
      </c>
      <c r="B15" s="142">
        <v>163</v>
      </c>
      <c r="C15" s="142"/>
      <c r="D15" s="142">
        <v>142288.24974</v>
      </c>
      <c r="E15" s="142"/>
      <c r="F15" s="143">
        <v>151</v>
      </c>
      <c r="G15" s="143"/>
      <c r="H15" s="143">
        <v>150354.35916000005</v>
      </c>
      <c r="I15" s="143"/>
      <c r="J15" s="143">
        <v>143</v>
      </c>
      <c r="K15" s="143"/>
      <c r="L15" s="143">
        <v>270265.32900000003</v>
      </c>
      <c r="M15" s="143"/>
      <c r="N15" s="143">
        <v>98</v>
      </c>
      <c r="O15" s="143"/>
      <c r="P15" s="143">
        <v>84232.161000000007</v>
      </c>
      <c r="Q15" s="143"/>
      <c r="R15" s="143">
        <v>251</v>
      </c>
      <c r="S15" s="143"/>
      <c r="T15" s="142">
        <v>352813.55900000001</v>
      </c>
      <c r="U15" s="143"/>
      <c r="V15" s="143">
        <v>165</v>
      </c>
      <c r="W15" s="143"/>
      <c r="X15" s="142">
        <v>136612.85200000001</v>
      </c>
      <c r="Y15" s="144"/>
      <c r="Z15" s="135" t="s">
        <v>266</v>
      </c>
    </row>
    <row r="16" spans="1:26" ht="22" customHeight="1" x14ac:dyDescent="0.35">
      <c r="A16" s="133" t="s">
        <v>267</v>
      </c>
      <c r="B16" s="142">
        <v>340</v>
      </c>
      <c r="C16" s="142"/>
      <c r="D16" s="142">
        <v>146709.38503</v>
      </c>
      <c r="E16" s="142"/>
      <c r="F16" s="143">
        <v>406</v>
      </c>
      <c r="G16" s="143"/>
      <c r="H16" s="143">
        <v>62172.802150000003</v>
      </c>
      <c r="I16" s="143"/>
      <c r="J16" s="143">
        <v>373</v>
      </c>
      <c r="K16" s="143"/>
      <c r="L16" s="143">
        <v>50893.314999999995</v>
      </c>
      <c r="M16" s="143"/>
      <c r="N16" s="143">
        <v>363</v>
      </c>
      <c r="O16" s="143"/>
      <c r="P16" s="143">
        <v>60160.150000000009</v>
      </c>
      <c r="Q16" s="143"/>
      <c r="R16" s="143">
        <v>762</v>
      </c>
      <c r="S16" s="143"/>
      <c r="T16" s="142">
        <v>206040.01599999992</v>
      </c>
      <c r="U16" s="143"/>
      <c r="V16" s="143">
        <v>959</v>
      </c>
      <c r="W16" s="143"/>
      <c r="X16" s="142">
        <v>212217.38200000001</v>
      </c>
      <c r="Y16" s="144"/>
      <c r="Z16" s="135" t="s">
        <v>268</v>
      </c>
    </row>
    <row r="17" spans="1:26" ht="22" customHeight="1" x14ac:dyDescent="0.35">
      <c r="A17" s="133" t="s">
        <v>269</v>
      </c>
      <c r="B17" s="142">
        <v>14</v>
      </c>
      <c r="C17" s="142"/>
      <c r="D17" s="142">
        <v>1475.6590000000001</v>
      </c>
      <c r="E17" s="142"/>
      <c r="F17" s="143">
        <v>8</v>
      </c>
      <c r="G17" s="143"/>
      <c r="H17" s="143">
        <v>1540.0730000000001</v>
      </c>
      <c r="I17" s="143"/>
      <c r="J17" s="143">
        <v>19</v>
      </c>
      <c r="K17" s="143"/>
      <c r="L17" s="143">
        <v>8654.4528399999999</v>
      </c>
      <c r="M17" s="143"/>
      <c r="N17" s="143">
        <v>15</v>
      </c>
      <c r="O17" s="143"/>
      <c r="P17" s="143">
        <v>9861.1809999999987</v>
      </c>
      <c r="Q17" s="143"/>
      <c r="R17" s="143">
        <v>13</v>
      </c>
      <c r="S17" s="143"/>
      <c r="T17" s="142">
        <v>6801.7139999999999</v>
      </c>
      <c r="U17" s="143"/>
      <c r="V17" s="143">
        <v>8</v>
      </c>
      <c r="W17" s="143"/>
      <c r="X17" s="142">
        <v>540.029</v>
      </c>
      <c r="Y17" s="144"/>
      <c r="Z17" s="135" t="s">
        <v>270</v>
      </c>
    </row>
    <row r="18" spans="1:26" ht="22" customHeight="1" x14ac:dyDescent="0.35">
      <c r="A18" s="133" t="s">
        <v>271</v>
      </c>
      <c r="B18" s="142">
        <v>31</v>
      </c>
      <c r="C18" s="142"/>
      <c r="D18" s="142">
        <v>21022.0497</v>
      </c>
      <c r="E18" s="142"/>
      <c r="F18" s="143">
        <v>25</v>
      </c>
      <c r="G18" s="143"/>
      <c r="H18" s="143">
        <v>5157.9509999999991</v>
      </c>
      <c r="I18" s="143"/>
      <c r="J18" s="143">
        <v>17</v>
      </c>
      <c r="K18" s="143"/>
      <c r="L18" s="143">
        <v>5510.2550000000001</v>
      </c>
      <c r="M18" s="143"/>
      <c r="N18" s="143">
        <v>9</v>
      </c>
      <c r="O18" s="143"/>
      <c r="P18" s="143">
        <v>2404.5119999999997</v>
      </c>
      <c r="Q18" s="143"/>
      <c r="R18" s="143">
        <v>36</v>
      </c>
      <c r="S18" s="143"/>
      <c r="T18" s="142">
        <v>5640.7569999999996</v>
      </c>
      <c r="U18" s="143"/>
      <c r="V18" s="143">
        <v>40</v>
      </c>
      <c r="W18" s="143"/>
      <c r="X18" s="142">
        <v>11546.52</v>
      </c>
      <c r="Y18" s="144"/>
      <c r="Z18" s="135" t="s">
        <v>272</v>
      </c>
    </row>
    <row r="19" spans="1:26" ht="22" customHeight="1" x14ac:dyDescent="0.35">
      <c r="A19" s="133" t="s">
        <v>273</v>
      </c>
      <c r="B19" s="142">
        <v>43</v>
      </c>
      <c r="C19" s="142"/>
      <c r="D19" s="142">
        <v>3970.8834900000002</v>
      </c>
      <c r="E19" s="142"/>
      <c r="F19" s="143">
        <v>38</v>
      </c>
      <c r="G19" s="143"/>
      <c r="H19" s="143">
        <v>3464.8425000000007</v>
      </c>
      <c r="I19" s="143"/>
      <c r="J19" s="143">
        <v>37</v>
      </c>
      <c r="K19" s="143"/>
      <c r="L19" s="143">
        <v>14024.358000000002</v>
      </c>
      <c r="M19" s="143"/>
      <c r="N19" s="143">
        <v>15</v>
      </c>
      <c r="O19" s="143"/>
      <c r="P19" s="143">
        <v>1338.559</v>
      </c>
      <c r="Q19" s="143"/>
      <c r="R19" s="143">
        <v>55</v>
      </c>
      <c r="S19" s="143"/>
      <c r="T19" s="142">
        <v>5055.3940000000002</v>
      </c>
      <c r="U19" s="143"/>
      <c r="V19" s="143">
        <v>38</v>
      </c>
      <c r="W19" s="143"/>
      <c r="X19" s="142">
        <v>20260.292000000001</v>
      </c>
      <c r="Y19" s="144"/>
      <c r="Z19" s="135" t="s">
        <v>274</v>
      </c>
    </row>
    <row r="20" spans="1:26" ht="22" customHeight="1" x14ac:dyDescent="0.35">
      <c r="A20" s="133" t="s">
        <v>275</v>
      </c>
      <c r="B20" s="142">
        <v>60</v>
      </c>
      <c r="C20" s="142"/>
      <c r="D20" s="142">
        <v>23312.601190000001</v>
      </c>
      <c r="E20" s="142"/>
      <c r="F20" s="143">
        <v>50</v>
      </c>
      <c r="G20" s="143"/>
      <c r="H20" s="143">
        <v>25544.636000000002</v>
      </c>
      <c r="I20" s="143"/>
      <c r="J20" s="143">
        <v>76</v>
      </c>
      <c r="K20" s="143"/>
      <c r="L20" s="143">
        <v>43344.350999999995</v>
      </c>
      <c r="M20" s="143"/>
      <c r="N20" s="143">
        <v>17</v>
      </c>
      <c r="O20" s="143"/>
      <c r="P20" s="143">
        <v>7278.1210000000001</v>
      </c>
      <c r="Q20" s="143"/>
      <c r="R20" s="143">
        <v>106</v>
      </c>
      <c r="S20" s="143"/>
      <c r="T20" s="142">
        <v>54191.48</v>
      </c>
      <c r="U20" s="143"/>
      <c r="V20" s="143">
        <v>117</v>
      </c>
      <c r="W20" s="143"/>
      <c r="X20" s="142">
        <v>71642.392000000007</v>
      </c>
      <c r="Y20" s="144"/>
      <c r="Z20" s="135" t="s">
        <v>276</v>
      </c>
    </row>
    <row r="21" spans="1:26" ht="22" customHeight="1" x14ac:dyDescent="0.35">
      <c r="A21" s="133" t="s">
        <v>277</v>
      </c>
      <c r="B21" s="142">
        <v>19</v>
      </c>
      <c r="C21" s="142"/>
      <c r="D21" s="142">
        <v>27865.295999999995</v>
      </c>
      <c r="E21" s="142"/>
      <c r="F21" s="143">
        <v>10</v>
      </c>
      <c r="G21" s="143"/>
      <c r="H21" s="143">
        <v>4965.3499999999995</v>
      </c>
      <c r="I21" s="143"/>
      <c r="J21" s="143">
        <v>8</v>
      </c>
      <c r="K21" s="143"/>
      <c r="L21" s="143">
        <v>717.86500000000001</v>
      </c>
      <c r="M21" s="143"/>
      <c r="N21" s="143">
        <v>1</v>
      </c>
      <c r="O21" s="143"/>
      <c r="P21" s="143">
        <v>365.5</v>
      </c>
      <c r="Q21" s="143"/>
      <c r="R21" s="143">
        <v>11</v>
      </c>
      <c r="S21" s="143"/>
      <c r="T21" s="142">
        <v>1516.0119999999999</v>
      </c>
      <c r="U21" s="143"/>
      <c r="V21" s="143">
        <v>6</v>
      </c>
      <c r="W21" s="143"/>
      <c r="X21" s="142">
        <v>8560.8259999999991</v>
      </c>
      <c r="Y21" s="144"/>
      <c r="Z21" s="135" t="s">
        <v>278</v>
      </c>
    </row>
    <row r="22" spans="1:26" ht="22" customHeight="1" x14ac:dyDescent="0.35">
      <c r="A22" s="133" t="s">
        <v>279</v>
      </c>
      <c r="B22" s="142">
        <v>10</v>
      </c>
      <c r="C22" s="142"/>
      <c r="D22" s="142">
        <v>839.47430000000008</v>
      </c>
      <c r="E22" s="142"/>
      <c r="F22" s="143">
        <v>7</v>
      </c>
      <c r="G22" s="143"/>
      <c r="H22" s="143">
        <v>701.62300000000005</v>
      </c>
      <c r="I22" s="143"/>
      <c r="J22" s="143">
        <v>7</v>
      </c>
      <c r="K22" s="143"/>
      <c r="L22" s="143">
        <v>1334.7059999999999</v>
      </c>
      <c r="M22" s="143"/>
      <c r="N22" s="143">
        <v>7</v>
      </c>
      <c r="O22" s="143"/>
      <c r="P22" s="143">
        <v>11595.879999999997</v>
      </c>
      <c r="Q22" s="143"/>
      <c r="R22" s="143">
        <v>7</v>
      </c>
      <c r="S22" s="143"/>
      <c r="T22" s="142">
        <v>361.67500000000001</v>
      </c>
      <c r="U22" s="143"/>
      <c r="V22" s="143">
        <v>18</v>
      </c>
      <c r="W22" s="143"/>
      <c r="X22" s="142">
        <v>5487.5969999999998</v>
      </c>
      <c r="Y22" s="144"/>
      <c r="Z22" s="135" t="s">
        <v>207</v>
      </c>
    </row>
    <row r="23" spans="1:26" ht="22" customHeight="1" x14ac:dyDescent="0.35">
      <c r="A23" s="133"/>
      <c r="B23" s="142"/>
      <c r="C23" s="142"/>
      <c r="D23" s="142"/>
      <c r="E23" s="142"/>
      <c r="F23" s="143"/>
      <c r="G23" s="143"/>
      <c r="H23" s="143"/>
      <c r="I23" s="143"/>
      <c r="J23" s="143"/>
      <c r="K23" s="143"/>
      <c r="L23" s="143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4"/>
      <c r="Z23" s="135"/>
    </row>
    <row r="24" spans="1:26" s="141" customFormat="1" ht="22" customHeight="1" x14ac:dyDescent="0.35">
      <c r="A24" s="136" t="s">
        <v>280</v>
      </c>
      <c r="B24" s="137">
        <f>SUM(B26:B35)</f>
        <v>195</v>
      </c>
      <c r="C24" s="137"/>
      <c r="D24" s="137">
        <f t="shared" ref="D24" si="6">SUM(D26:D35)</f>
        <v>112272.92831</v>
      </c>
      <c r="E24" s="137"/>
      <c r="F24" s="137">
        <f>SUM(F26:F35)</f>
        <v>216</v>
      </c>
      <c r="G24" s="137"/>
      <c r="H24" s="137">
        <f t="shared" ref="H24" si="7">SUM(H26:H35)</f>
        <v>102833.25427</v>
      </c>
      <c r="I24" s="138"/>
      <c r="J24" s="137">
        <f>SUM(J26:J35)</f>
        <v>188</v>
      </c>
      <c r="K24" s="137"/>
      <c r="L24" s="137">
        <f t="shared" ref="L24" si="8">SUM(L26:L35)</f>
        <v>81990.460829999996</v>
      </c>
      <c r="M24" s="138"/>
      <c r="N24" s="137">
        <f>SUM(N26:N35)</f>
        <v>64</v>
      </c>
      <c r="O24" s="137"/>
      <c r="P24" s="137">
        <f t="shared" ref="P24" si="9">SUM(P26:P35)</f>
        <v>15968.337</v>
      </c>
      <c r="Q24" s="138"/>
      <c r="R24" s="137">
        <f>SUM(R26:R35)</f>
        <v>177</v>
      </c>
      <c r="S24" s="137"/>
      <c r="T24" s="137">
        <f t="shared" ref="T24" si="10">SUM(T26:T35)</f>
        <v>69940.02900000001</v>
      </c>
      <c r="U24" s="138"/>
      <c r="V24" s="137">
        <f>SUM(V26:V35)</f>
        <v>216</v>
      </c>
      <c r="W24" s="137"/>
      <c r="X24" s="137">
        <f t="shared" ref="X24" si="11">SUM(X26:X35)</f>
        <v>118527.588</v>
      </c>
      <c r="Y24" s="139"/>
      <c r="Z24" s="140" t="s">
        <v>281</v>
      </c>
    </row>
    <row r="25" spans="1:26" ht="22" customHeight="1" x14ac:dyDescent="0.35">
      <c r="A25" s="133"/>
      <c r="B25" s="142"/>
      <c r="C25" s="142"/>
      <c r="D25" s="142"/>
      <c r="E25" s="142"/>
      <c r="F25" s="143"/>
      <c r="G25" s="143"/>
      <c r="H25" s="143"/>
      <c r="I25" s="143"/>
      <c r="J25" s="143"/>
      <c r="K25" s="143"/>
      <c r="L25" s="143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4"/>
      <c r="Z25" s="135"/>
    </row>
    <row r="26" spans="1:26" ht="22" customHeight="1" x14ac:dyDescent="0.35">
      <c r="A26" s="133" t="s">
        <v>262</v>
      </c>
      <c r="B26" s="142">
        <v>16</v>
      </c>
      <c r="C26" s="142"/>
      <c r="D26" s="142">
        <v>20006.491610000005</v>
      </c>
      <c r="E26" s="142"/>
      <c r="F26" s="143">
        <v>16</v>
      </c>
      <c r="G26" s="143"/>
      <c r="H26" s="143">
        <v>3804.2360000000003</v>
      </c>
      <c r="I26" s="143"/>
      <c r="J26" s="143">
        <v>45</v>
      </c>
      <c r="K26" s="143"/>
      <c r="L26" s="143">
        <v>33229.376819999998</v>
      </c>
      <c r="M26" s="143"/>
      <c r="N26" s="143">
        <v>12</v>
      </c>
      <c r="O26" s="143"/>
      <c r="P26" s="143">
        <v>2207.7879999999996</v>
      </c>
      <c r="Q26" s="143"/>
      <c r="R26" s="143">
        <v>42</v>
      </c>
      <c r="S26" s="143"/>
      <c r="T26" s="142">
        <v>8159.8109999999988</v>
      </c>
      <c r="U26" s="143"/>
      <c r="V26" s="143">
        <v>48</v>
      </c>
      <c r="W26" s="143"/>
      <c r="X26" s="142">
        <v>57117.078000000001</v>
      </c>
      <c r="Y26" s="144"/>
      <c r="Z26" s="135" t="s">
        <v>263</v>
      </c>
    </row>
    <row r="27" spans="1:26" ht="22" customHeight="1" x14ac:dyDescent="0.35">
      <c r="A27" s="133" t="s">
        <v>264</v>
      </c>
      <c r="B27" s="142">
        <v>0</v>
      </c>
      <c r="C27" s="142"/>
      <c r="D27" s="142">
        <v>0</v>
      </c>
      <c r="E27" s="142"/>
      <c r="F27" s="143">
        <v>0</v>
      </c>
      <c r="G27" s="143"/>
      <c r="H27" s="143">
        <v>0</v>
      </c>
      <c r="I27" s="143"/>
      <c r="J27" s="143">
        <v>0</v>
      </c>
      <c r="K27" s="143"/>
      <c r="L27" s="143">
        <v>0</v>
      </c>
      <c r="M27" s="143"/>
      <c r="N27" s="143">
        <v>0</v>
      </c>
      <c r="O27" s="143"/>
      <c r="P27" s="143">
        <v>0</v>
      </c>
      <c r="Q27" s="143"/>
      <c r="R27" s="143">
        <v>0</v>
      </c>
      <c r="S27" s="143"/>
      <c r="T27" s="142">
        <v>0</v>
      </c>
      <c r="U27" s="143"/>
      <c r="V27" s="143">
        <v>0</v>
      </c>
      <c r="W27" s="143"/>
      <c r="X27" s="142">
        <v>0</v>
      </c>
      <c r="Y27" s="144"/>
      <c r="Z27" s="135" t="s">
        <v>265</v>
      </c>
    </row>
    <row r="28" spans="1:26" ht="22" customHeight="1" x14ac:dyDescent="0.35">
      <c r="A28" s="133" t="s">
        <v>266</v>
      </c>
      <c r="B28" s="142">
        <v>7</v>
      </c>
      <c r="C28" s="142"/>
      <c r="D28" s="142">
        <v>18882.97</v>
      </c>
      <c r="E28" s="142"/>
      <c r="F28" s="143">
        <v>4</v>
      </c>
      <c r="G28" s="143"/>
      <c r="H28" s="143">
        <v>5614.357</v>
      </c>
      <c r="I28" s="143"/>
      <c r="J28" s="143">
        <v>2</v>
      </c>
      <c r="K28" s="143"/>
      <c r="L28" s="143">
        <v>2823</v>
      </c>
      <c r="M28" s="143"/>
      <c r="N28" s="143">
        <v>1</v>
      </c>
      <c r="O28" s="143"/>
      <c r="P28" s="143">
        <v>48</v>
      </c>
      <c r="Q28" s="143"/>
      <c r="R28" s="143">
        <v>1</v>
      </c>
      <c r="S28" s="143"/>
      <c r="T28" s="142">
        <v>142.6</v>
      </c>
      <c r="U28" s="143"/>
      <c r="V28" s="143">
        <v>0</v>
      </c>
      <c r="W28" s="143"/>
      <c r="X28" s="142">
        <v>0</v>
      </c>
      <c r="Y28" s="144"/>
      <c r="Z28" s="135" t="s">
        <v>266</v>
      </c>
    </row>
    <row r="29" spans="1:26" ht="22" customHeight="1" x14ac:dyDescent="0.35">
      <c r="A29" s="133" t="s">
        <v>267</v>
      </c>
      <c r="B29" s="142">
        <v>5</v>
      </c>
      <c r="C29" s="142"/>
      <c r="D29" s="142">
        <v>5744.1574899999996</v>
      </c>
      <c r="E29" s="142"/>
      <c r="F29" s="143">
        <v>26</v>
      </c>
      <c r="G29" s="143"/>
      <c r="H29" s="143">
        <v>25220.627169999996</v>
      </c>
      <c r="I29" s="143"/>
      <c r="J29" s="143">
        <v>23</v>
      </c>
      <c r="K29" s="143"/>
      <c r="L29" s="143">
        <v>6214.8440000000001</v>
      </c>
      <c r="M29" s="143"/>
      <c r="N29" s="143">
        <v>10</v>
      </c>
      <c r="O29" s="143"/>
      <c r="P29" s="143">
        <v>555.93899999999996</v>
      </c>
      <c r="Q29" s="143"/>
      <c r="R29" s="143">
        <v>5</v>
      </c>
      <c r="S29" s="143"/>
      <c r="T29" s="142">
        <v>2230.7660000000001</v>
      </c>
      <c r="U29" s="143"/>
      <c r="V29" s="143">
        <v>5</v>
      </c>
      <c r="W29" s="143"/>
      <c r="X29" s="142">
        <v>3919.3719999999998</v>
      </c>
      <c r="Y29" s="144"/>
      <c r="Z29" s="135" t="s">
        <v>268</v>
      </c>
    </row>
    <row r="30" spans="1:26" ht="22" customHeight="1" x14ac:dyDescent="0.35">
      <c r="A30" s="133" t="s">
        <v>269</v>
      </c>
      <c r="B30" s="142">
        <v>0</v>
      </c>
      <c r="C30" s="142"/>
      <c r="D30" s="142">
        <v>0</v>
      </c>
      <c r="E30" s="142"/>
      <c r="F30" s="143">
        <v>1</v>
      </c>
      <c r="G30" s="143"/>
      <c r="H30" s="143">
        <v>5.9</v>
      </c>
      <c r="I30" s="143"/>
      <c r="J30" s="143">
        <v>0</v>
      </c>
      <c r="K30" s="143"/>
      <c r="L30" s="143">
        <v>0</v>
      </c>
      <c r="M30" s="143"/>
      <c r="N30" s="143">
        <v>0</v>
      </c>
      <c r="O30" s="143"/>
      <c r="P30" s="143">
        <v>0</v>
      </c>
      <c r="Q30" s="143"/>
      <c r="R30" s="143">
        <v>0</v>
      </c>
      <c r="S30" s="143"/>
      <c r="T30" s="142">
        <v>0</v>
      </c>
      <c r="U30" s="143"/>
      <c r="V30" s="143">
        <v>0</v>
      </c>
      <c r="W30" s="143"/>
      <c r="X30" s="142">
        <v>0</v>
      </c>
      <c r="Y30" s="144"/>
      <c r="Z30" s="135" t="s">
        <v>270</v>
      </c>
    </row>
    <row r="31" spans="1:26" ht="22" customHeight="1" x14ac:dyDescent="0.35">
      <c r="A31" s="133" t="s">
        <v>271</v>
      </c>
      <c r="B31" s="142">
        <v>30</v>
      </c>
      <c r="C31" s="142"/>
      <c r="D31" s="142">
        <v>16019.228070000001</v>
      </c>
      <c r="E31" s="142"/>
      <c r="F31" s="143">
        <v>29</v>
      </c>
      <c r="G31" s="143"/>
      <c r="H31" s="143">
        <v>6275.3149999999996</v>
      </c>
      <c r="I31" s="143"/>
      <c r="J31" s="143">
        <v>24</v>
      </c>
      <c r="K31" s="143"/>
      <c r="L31" s="143">
        <v>3978.2219999999993</v>
      </c>
      <c r="M31" s="143"/>
      <c r="N31" s="143">
        <v>11</v>
      </c>
      <c r="O31" s="143"/>
      <c r="P31" s="143">
        <v>1718.4880000000003</v>
      </c>
      <c r="Q31" s="143"/>
      <c r="R31" s="143">
        <v>28</v>
      </c>
      <c r="S31" s="143"/>
      <c r="T31" s="142">
        <v>11623.794</v>
      </c>
      <c r="U31" s="143"/>
      <c r="V31" s="143">
        <v>42</v>
      </c>
      <c r="W31" s="143"/>
      <c r="X31" s="142">
        <v>12781.734</v>
      </c>
      <c r="Y31" s="144"/>
      <c r="Z31" s="135" t="s">
        <v>272</v>
      </c>
    </row>
    <row r="32" spans="1:26" ht="22" customHeight="1" x14ac:dyDescent="0.35">
      <c r="A32" s="133" t="s">
        <v>273</v>
      </c>
      <c r="B32" s="142">
        <v>2</v>
      </c>
      <c r="C32" s="142"/>
      <c r="D32" s="142">
        <v>151.46199999999999</v>
      </c>
      <c r="E32" s="142"/>
      <c r="F32" s="143">
        <v>0</v>
      </c>
      <c r="G32" s="143"/>
      <c r="H32" s="143">
        <v>0</v>
      </c>
      <c r="I32" s="143"/>
      <c r="J32" s="143">
        <v>0</v>
      </c>
      <c r="K32" s="143"/>
      <c r="L32" s="143">
        <v>0</v>
      </c>
      <c r="M32" s="143"/>
      <c r="N32" s="143">
        <v>0</v>
      </c>
      <c r="O32" s="143"/>
      <c r="P32" s="143">
        <v>0</v>
      </c>
      <c r="Q32" s="143"/>
      <c r="R32" s="143">
        <v>0</v>
      </c>
      <c r="S32" s="143"/>
      <c r="T32" s="142">
        <v>0</v>
      </c>
      <c r="U32" s="143"/>
      <c r="V32" s="143">
        <v>0</v>
      </c>
      <c r="W32" s="143"/>
      <c r="X32" s="142">
        <v>0</v>
      </c>
      <c r="Y32" s="144"/>
      <c r="Z32" s="135" t="s">
        <v>274</v>
      </c>
    </row>
    <row r="33" spans="1:26" ht="22" customHeight="1" x14ac:dyDescent="0.35">
      <c r="A33" s="133" t="s">
        <v>275</v>
      </c>
      <c r="B33" s="142">
        <v>4</v>
      </c>
      <c r="C33" s="142"/>
      <c r="D33" s="142">
        <v>1107.568</v>
      </c>
      <c r="E33" s="142"/>
      <c r="F33" s="143">
        <v>9</v>
      </c>
      <c r="G33" s="143"/>
      <c r="H33" s="143">
        <v>6300.6589999999997</v>
      </c>
      <c r="I33" s="143"/>
      <c r="J33" s="143">
        <v>3</v>
      </c>
      <c r="K33" s="143"/>
      <c r="L33" s="143">
        <v>1378.4219999999998</v>
      </c>
      <c r="M33" s="143"/>
      <c r="N33" s="143">
        <v>2</v>
      </c>
      <c r="O33" s="143"/>
      <c r="P33" s="143">
        <v>2188.37</v>
      </c>
      <c r="Q33" s="143"/>
      <c r="R33" s="143">
        <v>4</v>
      </c>
      <c r="S33" s="143"/>
      <c r="T33" s="142">
        <v>6742.6620000000003</v>
      </c>
      <c r="U33" s="143"/>
      <c r="V33" s="143">
        <v>5</v>
      </c>
      <c r="W33" s="143"/>
      <c r="X33" s="142">
        <v>8139.3249999999998</v>
      </c>
      <c r="Y33" s="144"/>
      <c r="Z33" s="135" t="s">
        <v>276</v>
      </c>
    </row>
    <row r="34" spans="1:26" ht="22" customHeight="1" x14ac:dyDescent="0.35">
      <c r="A34" s="133" t="s">
        <v>277</v>
      </c>
      <c r="B34" s="142">
        <v>86</v>
      </c>
      <c r="C34" s="142"/>
      <c r="D34" s="142">
        <v>38552.02188</v>
      </c>
      <c r="E34" s="142"/>
      <c r="F34" s="143">
        <v>94</v>
      </c>
      <c r="G34" s="143"/>
      <c r="H34" s="143">
        <v>27542.339499999995</v>
      </c>
      <c r="I34" s="143"/>
      <c r="J34" s="143">
        <v>61</v>
      </c>
      <c r="K34" s="143"/>
      <c r="L34" s="143">
        <v>16062.404500000002</v>
      </c>
      <c r="M34" s="143"/>
      <c r="N34" s="143">
        <v>17</v>
      </c>
      <c r="O34" s="143"/>
      <c r="P34" s="143">
        <v>5162.4879999999994</v>
      </c>
      <c r="Q34" s="143"/>
      <c r="R34" s="143">
        <v>39</v>
      </c>
      <c r="S34" s="143"/>
      <c r="T34" s="142">
        <v>9252.6290000000008</v>
      </c>
      <c r="U34" s="143"/>
      <c r="V34" s="143">
        <v>40</v>
      </c>
      <c r="W34" s="143"/>
      <c r="X34" s="142">
        <v>16016.182000000001</v>
      </c>
      <c r="Y34" s="144"/>
      <c r="Z34" s="135" t="s">
        <v>278</v>
      </c>
    </row>
    <row r="35" spans="1:26" ht="22" customHeight="1" x14ac:dyDescent="0.35">
      <c r="A35" s="133" t="s">
        <v>279</v>
      </c>
      <c r="B35" s="142">
        <v>45</v>
      </c>
      <c r="C35" s="142"/>
      <c r="D35" s="142">
        <v>11809.029260000001</v>
      </c>
      <c r="E35" s="142"/>
      <c r="F35" s="145">
        <v>37</v>
      </c>
      <c r="G35" s="143"/>
      <c r="H35" s="143">
        <v>28069.820599999999</v>
      </c>
      <c r="I35" s="143"/>
      <c r="J35" s="143">
        <v>30</v>
      </c>
      <c r="K35" s="143"/>
      <c r="L35" s="143">
        <v>18304.191509999997</v>
      </c>
      <c r="M35" s="143"/>
      <c r="N35" s="143">
        <v>11</v>
      </c>
      <c r="O35" s="143"/>
      <c r="P35" s="143">
        <v>4087.2640000000001</v>
      </c>
      <c r="Q35" s="143"/>
      <c r="R35" s="143">
        <v>58</v>
      </c>
      <c r="S35" s="143"/>
      <c r="T35" s="142">
        <v>31787.767</v>
      </c>
      <c r="U35" s="143"/>
      <c r="V35" s="143">
        <v>76</v>
      </c>
      <c r="W35" s="143"/>
      <c r="X35" s="142">
        <v>20553.897000000001</v>
      </c>
      <c r="Y35" s="144"/>
      <c r="Z35" s="135" t="s">
        <v>207</v>
      </c>
    </row>
    <row r="36" spans="1:26" ht="22" customHeight="1" x14ac:dyDescent="0.35">
      <c r="A36" s="133"/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4"/>
      <c r="Z36" s="135"/>
    </row>
    <row r="37" spans="1:26" s="141" customFormat="1" ht="22" customHeight="1" x14ac:dyDescent="0.35">
      <c r="A37" s="146" t="s">
        <v>282</v>
      </c>
      <c r="B37" s="138">
        <f>SUM(B39:B48)</f>
        <v>10</v>
      </c>
      <c r="C37" s="138"/>
      <c r="D37" s="138">
        <f t="shared" ref="D37" si="12">SUM(D39:D48)</f>
        <v>8112.9001499999995</v>
      </c>
      <c r="E37" s="138"/>
      <c r="F37" s="138">
        <f>SUM(F39:F48)</f>
        <v>11</v>
      </c>
      <c r="G37" s="138"/>
      <c r="H37" s="138">
        <f t="shared" ref="H37" si="13">SUM(H39:H48)</f>
        <v>1739.7088000000001</v>
      </c>
      <c r="I37" s="138"/>
      <c r="J37" s="138">
        <f>SUM(J39:J48)</f>
        <v>6</v>
      </c>
      <c r="K37" s="138"/>
      <c r="L37" s="138">
        <f t="shared" ref="L37" si="14">SUM(L39:L48)</f>
        <v>21654.614019999997</v>
      </c>
      <c r="M37" s="138"/>
      <c r="N37" s="138">
        <f>SUM(N39:N48)</f>
        <v>6</v>
      </c>
      <c r="O37" s="138"/>
      <c r="P37" s="138">
        <f t="shared" ref="P37" si="15">SUM(P39:P48)</f>
        <v>1342.7830000000001</v>
      </c>
      <c r="Q37" s="138"/>
      <c r="R37" s="138">
        <f>SUM(R39:R48)</f>
        <v>6</v>
      </c>
      <c r="S37" s="138"/>
      <c r="T37" s="137">
        <f t="shared" ref="T37" si="16">SUM(T39:T48)</f>
        <v>6433.0879999999997</v>
      </c>
      <c r="U37" s="138"/>
      <c r="V37" s="138">
        <f>SUM(V39:V48)</f>
        <v>6</v>
      </c>
      <c r="W37" s="138"/>
      <c r="X37" s="137">
        <f t="shared" ref="X37" si="17">SUM(X39:X48)</f>
        <v>40325.182999999997</v>
      </c>
      <c r="Y37" s="147"/>
      <c r="Z37" s="146" t="s">
        <v>283</v>
      </c>
    </row>
    <row r="38" spans="1:26" ht="22" customHeight="1" x14ac:dyDescent="0.35">
      <c r="A38" s="133"/>
      <c r="B38" s="142"/>
      <c r="C38" s="142"/>
      <c r="D38" s="142"/>
      <c r="E38" s="142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2"/>
      <c r="U38" s="143"/>
      <c r="V38" s="143"/>
      <c r="W38" s="143"/>
      <c r="X38" s="142"/>
      <c r="Y38" s="144"/>
      <c r="Z38" s="135"/>
    </row>
    <row r="39" spans="1:26" ht="22" customHeight="1" x14ac:dyDescent="0.35">
      <c r="A39" s="133" t="s">
        <v>262</v>
      </c>
      <c r="B39" s="142">
        <v>1</v>
      </c>
      <c r="C39" s="142"/>
      <c r="D39" s="142">
        <v>0</v>
      </c>
      <c r="E39" s="142"/>
      <c r="F39" s="143">
        <v>2</v>
      </c>
      <c r="G39" s="143"/>
      <c r="H39" s="143">
        <v>288.18279999999999</v>
      </c>
      <c r="I39" s="143"/>
      <c r="J39" s="143">
        <v>2</v>
      </c>
      <c r="K39" s="143"/>
      <c r="L39" s="143">
        <v>20622.292999999998</v>
      </c>
      <c r="M39" s="143"/>
      <c r="N39" s="143">
        <v>3</v>
      </c>
      <c r="O39" s="143"/>
      <c r="P39" s="143">
        <v>204.583</v>
      </c>
      <c r="Q39" s="143"/>
      <c r="R39" s="143">
        <v>4</v>
      </c>
      <c r="S39" s="143"/>
      <c r="T39" s="142">
        <v>4370.9679999999998</v>
      </c>
      <c r="U39" s="143"/>
      <c r="V39" s="143">
        <v>1</v>
      </c>
      <c r="W39" s="143"/>
      <c r="X39" s="142">
        <v>27</v>
      </c>
      <c r="Y39" s="144"/>
      <c r="Z39" s="135" t="s">
        <v>263</v>
      </c>
    </row>
    <row r="40" spans="1:26" ht="22" customHeight="1" x14ac:dyDescent="0.35">
      <c r="A40" s="133" t="s">
        <v>264</v>
      </c>
      <c r="B40" s="142">
        <v>0</v>
      </c>
      <c r="C40" s="142"/>
      <c r="D40" s="142">
        <v>0</v>
      </c>
      <c r="E40" s="142"/>
      <c r="F40" s="143">
        <v>0</v>
      </c>
      <c r="G40" s="143"/>
      <c r="H40" s="143">
        <v>0</v>
      </c>
      <c r="I40" s="143"/>
      <c r="J40" s="143">
        <v>0</v>
      </c>
      <c r="K40" s="143"/>
      <c r="L40" s="143">
        <v>0</v>
      </c>
      <c r="M40" s="143"/>
      <c r="N40" s="143">
        <v>0</v>
      </c>
      <c r="O40" s="143"/>
      <c r="P40" s="143">
        <v>0</v>
      </c>
      <c r="Q40" s="143"/>
      <c r="R40" s="143">
        <v>0</v>
      </c>
      <c r="S40" s="143"/>
      <c r="T40" s="142">
        <v>0</v>
      </c>
      <c r="U40" s="143"/>
      <c r="V40" s="143">
        <v>0</v>
      </c>
      <c r="W40" s="143"/>
      <c r="X40" s="142">
        <v>0</v>
      </c>
      <c r="Y40" s="144"/>
      <c r="Z40" s="135" t="s">
        <v>265</v>
      </c>
    </row>
    <row r="41" spans="1:26" ht="22" customHeight="1" x14ac:dyDescent="0.35">
      <c r="A41" s="133" t="s">
        <v>266</v>
      </c>
      <c r="B41" s="142">
        <v>0</v>
      </c>
      <c r="C41" s="142"/>
      <c r="D41" s="142">
        <v>0</v>
      </c>
      <c r="E41" s="142"/>
      <c r="F41" s="143">
        <v>0</v>
      </c>
      <c r="G41" s="143"/>
      <c r="H41" s="143">
        <v>0</v>
      </c>
      <c r="I41" s="143"/>
      <c r="J41" s="143">
        <v>0</v>
      </c>
      <c r="K41" s="143"/>
      <c r="L41" s="143">
        <v>0</v>
      </c>
      <c r="M41" s="143"/>
      <c r="N41" s="143">
        <v>0</v>
      </c>
      <c r="O41" s="143"/>
      <c r="P41" s="143">
        <v>0</v>
      </c>
      <c r="Q41" s="143"/>
      <c r="R41" s="143">
        <v>0</v>
      </c>
      <c r="S41" s="143"/>
      <c r="T41" s="142">
        <v>0</v>
      </c>
      <c r="U41" s="143"/>
      <c r="V41" s="143">
        <v>0</v>
      </c>
      <c r="W41" s="143"/>
      <c r="X41" s="142">
        <v>0</v>
      </c>
      <c r="Y41" s="144"/>
      <c r="Z41" s="135" t="s">
        <v>266</v>
      </c>
    </row>
    <row r="42" spans="1:26" ht="22" customHeight="1" x14ac:dyDescent="0.35">
      <c r="A42" s="133" t="s">
        <v>267</v>
      </c>
      <c r="B42" s="142">
        <v>0</v>
      </c>
      <c r="C42" s="142"/>
      <c r="D42" s="142">
        <v>0</v>
      </c>
      <c r="E42" s="142"/>
      <c r="F42" s="143">
        <v>1</v>
      </c>
      <c r="G42" s="143"/>
      <c r="H42" s="143">
        <v>72.116</v>
      </c>
      <c r="I42" s="143"/>
      <c r="J42" s="143">
        <v>0</v>
      </c>
      <c r="K42" s="143"/>
      <c r="L42" s="143">
        <v>0</v>
      </c>
      <c r="M42" s="143"/>
      <c r="N42" s="143">
        <v>1</v>
      </c>
      <c r="O42" s="143"/>
      <c r="P42" s="143">
        <v>20</v>
      </c>
      <c r="Q42" s="143"/>
      <c r="R42" s="143">
        <v>0</v>
      </c>
      <c r="S42" s="143"/>
      <c r="T42" s="142">
        <v>0</v>
      </c>
      <c r="U42" s="143"/>
      <c r="V42" s="143">
        <v>3</v>
      </c>
      <c r="W42" s="143"/>
      <c r="X42" s="142">
        <v>38346.457999999999</v>
      </c>
      <c r="Y42" s="144"/>
      <c r="Z42" s="135" t="s">
        <v>268</v>
      </c>
    </row>
    <row r="43" spans="1:26" ht="22" customHeight="1" x14ac:dyDescent="0.35">
      <c r="A43" s="133" t="s">
        <v>269</v>
      </c>
      <c r="B43" s="142">
        <v>0</v>
      </c>
      <c r="C43" s="142"/>
      <c r="D43" s="142">
        <v>0</v>
      </c>
      <c r="E43" s="142"/>
      <c r="F43" s="143">
        <v>0</v>
      </c>
      <c r="G43" s="143"/>
      <c r="H43" s="143">
        <v>0</v>
      </c>
      <c r="I43" s="143"/>
      <c r="J43" s="143">
        <v>0</v>
      </c>
      <c r="K43" s="143"/>
      <c r="L43" s="143">
        <v>0</v>
      </c>
      <c r="M43" s="143"/>
      <c r="N43" s="143">
        <v>0</v>
      </c>
      <c r="O43" s="143"/>
      <c r="P43" s="143">
        <v>0</v>
      </c>
      <c r="Q43" s="143"/>
      <c r="R43" s="143">
        <v>0</v>
      </c>
      <c r="S43" s="143"/>
      <c r="T43" s="142">
        <v>0</v>
      </c>
      <c r="U43" s="143"/>
      <c r="V43" s="143">
        <v>0</v>
      </c>
      <c r="W43" s="143"/>
      <c r="X43" s="142">
        <v>0</v>
      </c>
      <c r="Y43" s="144"/>
      <c r="Z43" s="135" t="s">
        <v>270</v>
      </c>
    </row>
    <row r="44" spans="1:26" ht="22" customHeight="1" x14ac:dyDescent="0.35">
      <c r="A44" s="133" t="s">
        <v>271</v>
      </c>
      <c r="B44" s="142">
        <v>3</v>
      </c>
      <c r="C44" s="142"/>
      <c r="D44" s="142">
        <v>7329.9692699999996</v>
      </c>
      <c r="E44" s="142"/>
      <c r="F44" s="143">
        <v>1</v>
      </c>
      <c r="G44" s="143"/>
      <c r="H44" s="143">
        <v>20.091999999999999</v>
      </c>
      <c r="I44" s="143"/>
      <c r="J44" s="143">
        <v>1</v>
      </c>
      <c r="K44" s="143"/>
      <c r="L44" s="143">
        <v>189.44900000000001</v>
      </c>
      <c r="M44" s="143"/>
      <c r="N44" s="143">
        <v>0</v>
      </c>
      <c r="O44" s="143"/>
      <c r="P44" s="143">
        <v>0</v>
      </c>
      <c r="Q44" s="143"/>
      <c r="R44" s="143">
        <v>1</v>
      </c>
      <c r="S44" s="143"/>
      <c r="T44" s="142">
        <v>694.04</v>
      </c>
      <c r="U44" s="143"/>
      <c r="V44" s="143">
        <v>0</v>
      </c>
      <c r="W44" s="143"/>
      <c r="X44" s="142">
        <v>0</v>
      </c>
      <c r="Y44" s="144"/>
      <c r="Z44" s="135" t="s">
        <v>272</v>
      </c>
    </row>
    <row r="45" spans="1:26" ht="22" customHeight="1" x14ac:dyDescent="0.35">
      <c r="A45" s="133" t="s">
        <v>273</v>
      </c>
      <c r="B45" s="142">
        <v>0</v>
      </c>
      <c r="C45" s="142"/>
      <c r="D45" s="142">
        <v>0</v>
      </c>
      <c r="E45" s="142"/>
      <c r="F45" s="143">
        <v>0</v>
      </c>
      <c r="G45" s="143"/>
      <c r="H45" s="143">
        <v>0</v>
      </c>
      <c r="I45" s="143"/>
      <c r="J45" s="143">
        <v>0</v>
      </c>
      <c r="K45" s="143"/>
      <c r="L45" s="143">
        <v>0</v>
      </c>
      <c r="M45" s="143"/>
      <c r="N45" s="143">
        <v>0</v>
      </c>
      <c r="O45" s="143"/>
      <c r="P45" s="143">
        <v>0</v>
      </c>
      <c r="Q45" s="143"/>
      <c r="R45" s="143">
        <v>0</v>
      </c>
      <c r="S45" s="143"/>
      <c r="T45" s="142">
        <v>0</v>
      </c>
      <c r="U45" s="143"/>
      <c r="V45" s="143">
        <v>0</v>
      </c>
      <c r="W45" s="143"/>
      <c r="X45" s="142">
        <v>0</v>
      </c>
      <c r="Y45" s="144"/>
      <c r="Z45" s="135" t="s">
        <v>274</v>
      </c>
    </row>
    <row r="46" spans="1:26" ht="22" customHeight="1" x14ac:dyDescent="0.35">
      <c r="A46" s="133" t="s">
        <v>275</v>
      </c>
      <c r="B46" s="142">
        <v>0</v>
      </c>
      <c r="C46" s="142"/>
      <c r="D46" s="142">
        <v>0</v>
      </c>
      <c r="E46" s="142"/>
      <c r="F46" s="143">
        <v>2</v>
      </c>
      <c r="G46" s="143"/>
      <c r="H46" s="143">
        <v>601.32299999999998</v>
      </c>
      <c r="I46" s="143"/>
      <c r="J46" s="143">
        <v>0</v>
      </c>
      <c r="K46" s="143"/>
      <c r="L46" s="143">
        <v>0</v>
      </c>
      <c r="M46" s="143"/>
      <c r="N46" s="143">
        <v>0</v>
      </c>
      <c r="O46" s="143"/>
      <c r="P46" s="143">
        <v>0</v>
      </c>
      <c r="Q46" s="143"/>
      <c r="R46" s="143">
        <v>0</v>
      </c>
      <c r="S46" s="143"/>
      <c r="T46" s="142">
        <v>0</v>
      </c>
      <c r="U46" s="143"/>
      <c r="V46" s="143">
        <v>0</v>
      </c>
      <c r="W46" s="143"/>
      <c r="X46" s="142">
        <v>0</v>
      </c>
      <c r="Y46" s="144"/>
      <c r="Z46" s="135" t="s">
        <v>276</v>
      </c>
    </row>
    <row r="47" spans="1:26" ht="22" customHeight="1" x14ac:dyDescent="0.35">
      <c r="A47" s="133" t="s">
        <v>277</v>
      </c>
      <c r="B47" s="142">
        <v>5</v>
      </c>
      <c r="C47" s="142"/>
      <c r="D47" s="142">
        <v>184.43799999999999</v>
      </c>
      <c r="E47" s="142"/>
      <c r="F47" s="143">
        <v>5</v>
      </c>
      <c r="G47" s="143"/>
      <c r="H47" s="143">
        <v>757.99500000000012</v>
      </c>
      <c r="I47" s="143"/>
      <c r="J47" s="143">
        <v>1</v>
      </c>
      <c r="K47" s="143"/>
      <c r="L47" s="143">
        <v>785.54802000000007</v>
      </c>
      <c r="M47" s="143"/>
      <c r="N47" s="143">
        <v>0</v>
      </c>
      <c r="O47" s="143"/>
      <c r="P47" s="143">
        <v>0</v>
      </c>
      <c r="Q47" s="143"/>
      <c r="R47" s="143">
        <v>1</v>
      </c>
      <c r="S47" s="143"/>
      <c r="T47" s="142">
        <v>1368.08</v>
      </c>
      <c r="U47" s="143"/>
      <c r="V47" s="143">
        <v>1</v>
      </c>
      <c r="W47" s="143"/>
      <c r="X47" s="142">
        <v>50</v>
      </c>
      <c r="Y47" s="144"/>
      <c r="Z47" s="135" t="s">
        <v>278</v>
      </c>
    </row>
    <row r="48" spans="1:26" ht="22" customHeight="1" x14ac:dyDescent="0.35">
      <c r="A48" s="133" t="s">
        <v>279</v>
      </c>
      <c r="B48" s="142">
        <v>1</v>
      </c>
      <c r="C48" s="142"/>
      <c r="D48" s="142">
        <v>598.49288000000001</v>
      </c>
      <c r="E48" s="142"/>
      <c r="F48" s="143">
        <v>0</v>
      </c>
      <c r="G48" s="143"/>
      <c r="H48" s="143">
        <v>0</v>
      </c>
      <c r="I48" s="143"/>
      <c r="J48" s="143">
        <v>2</v>
      </c>
      <c r="K48" s="143"/>
      <c r="L48" s="143">
        <v>57.323999999999998</v>
      </c>
      <c r="M48" s="143"/>
      <c r="N48" s="143">
        <v>2</v>
      </c>
      <c r="O48" s="143"/>
      <c r="P48" s="143">
        <v>1118.2</v>
      </c>
      <c r="Q48" s="143"/>
      <c r="R48" s="143">
        <v>0</v>
      </c>
      <c r="S48" s="143"/>
      <c r="T48" s="142">
        <v>0</v>
      </c>
      <c r="U48" s="143"/>
      <c r="V48" s="143">
        <v>1</v>
      </c>
      <c r="W48" s="143"/>
      <c r="X48" s="142">
        <v>1901.7249999999999</v>
      </c>
      <c r="Y48" s="144"/>
      <c r="Z48" s="135" t="s">
        <v>207</v>
      </c>
    </row>
    <row r="49" spans="1:26" ht="22" customHeight="1" x14ac:dyDescent="0.35">
      <c r="A49" s="133"/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4"/>
      <c r="Z49" s="135"/>
    </row>
    <row r="50" spans="1:26" s="141" customFormat="1" ht="22" customHeight="1" x14ac:dyDescent="0.35">
      <c r="A50" s="148" t="s">
        <v>284</v>
      </c>
      <c r="B50" s="137">
        <f>SUM(B52:B61)</f>
        <v>2207</v>
      </c>
      <c r="C50" s="137"/>
      <c r="D50" s="137">
        <f t="shared" ref="D50" si="18">SUM(D52:D61)</f>
        <v>681339.09332000022</v>
      </c>
      <c r="E50" s="137"/>
      <c r="F50" s="137">
        <f>SUM(F52:F61)</f>
        <v>2112</v>
      </c>
      <c r="G50" s="137"/>
      <c r="H50" s="137">
        <f t="shared" ref="H50" si="19">SUM(H52:H61)</f>
        <v>510195.86882199999</v>
      </c>
      <c r="I50" s="137"/>
      <c r="J50" s="137">
        <f>SUM(J52:J61)</f>
        <v>2044</v>
      </c>
      <c r="K50" s="137"/>
      <c r="L50" s="137">
        <f t="shared" ref="L50" si="20">SUM(L52:L61)</f>
        <v>638841.10109000013</v>
      </c>
      <c r="M50" s="137"/>
      <c r="N50" s="137">
        <f>SUM(N52:N61)</f>
        <v>1619</v>
      </c>
      <c r="O50" s="137"/>
      <c r="P50" s="137">
        <f t="shared" ref="P50" si="21">SUM(P52:P61)</f>
        <v>332543.40700000001</v>
      </c>
      <c r="Q50" s="137"/>
      <c r="R50" s="137">
        <f>SUM(R52:R61)</f>
        <v>3619</v>
      </c>
      <c r="S50" s="137"/>
      <c r="T50" s="137">
        <f t="shared" ref="T50" si="22">SUM(T52:T61)</f>
        <v>853467.35999999964</v>
      </c>
      <c r="U50" s="137"/>
      <c r="V50" s="137">
        <f>SUM(V52:V61)</f>
        <v>3094</v>
      </c>
      <c r="W50" s="137"/>
      <c r="X50" s="137">
        <f t="shared" ref="X50" si="23">SUM(X52:X61)</f>
        <v>791760.5610000001</v>
      </c>
      <c r="Y50" s="139"/>
      <c r="Z50" s="140" t="s">
        <v>285</v>
      </c>
    </row>
    <row r="51" spans="1:26" ht="22" customHeight="1" x14ac:dyDescent="0.35">
      <c r="A51" s="133"/>
      <c r="B51" s="142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34"/>
      <c r="Z51" s="135"/>
    </row>
    <row r="52" spans="1:26" ht="22" customHeight="1" x14ac:dyDescent="0.35">
      <c r="A52" s="133" t="s">
        <v>262</v>
      </c>
      <c r="B52" s="142">
        <f>SUM(B13+B26+B39)</f>
        <v>1334</v>
      </c>
      <c r="C52" s="142"/>
      <c r="D52" s="142">
        <f t="shared" ref="D52" si="24">SUM(D13+D26+D39)</f>
        <v>213166.35802000022</v>
      </c>
      <c r="E52" s="142"/>
      <c r="F52" s="142">
        <f>SUM(F13+F26+F39)</f>
        <v>1208</v>
      </c>
      <c r="G52" s="142"/>
      <c r="H52" s="142">
        <f t="shared" ref="H52:H61" si="25">SUM(H13+H26+H39)</f>
        <v>155813.68774199995</v>
      </c>
      <c r="I52" s="142"/>
      <c r="J52" s="142">
        <f>SUM(J13+J26+J39)</f>
        <v>1217</v>
      </c>
      <c r="K52" s="142"/>
      <c r="L52" s="142">
        <f t="shared" ref="L52:L61" si="26">SUM(L13+L26+L39)</f>
        <v>194303.06422000009</v>
      </c>
      <c r="M52" s="142"/>
      <c r="N52" s="142">
        <f>SUM(N13+N26+N39)</f>
        <v>1039</v>
      </c>
      <c r="O52" s="142"/>
      <c r="P52" s="142">
        <f t="shared" ref="P52:P61" si="27">SUM(P13+P26+P39)</f>
        <v>140408.59399999998</v>
      </c>
      <c r="Q52" s="142"/>
      <c r="R52" s="142">
        <f>SUM(R13+R26+R39)</f>
        <v>2231</v>
      </c>
      <c r="S52" s="142"/>
      <c r="T52" s="142">
        <f t="shared" ref="T52:T61" si="28">SUM(T13+T26+T39)</f>
        <v>156925.84599999964</v>
      </c>
      <c r="U52" s="142"/>
      <c r="V52" s="142">
        <f>SUM(V13+V26+V39)</f>
        <v>1570</v>
      </c>
      <c r="W52" s="142"/>
      <c r="X52" s="142">
        <f t="shared" ref="X52:X61" si="29">SUM(X13+X26+X39)</f>
        <v>223183.978</v>
      </c>
      <c r="Y52" s="144"/>
      <c r="Z52" s="135" t="s">
        <v>263</v>
      </c>
    </row>
    <row r="53" spans="1:26" ht="22" customHeight="1" x14ac:dyDescent="0.35">
      <c r="A53" s="133" t="s">
        <v>264</v>
      </c>
      <c r="B53" s="142">
        <f t="shared" ref="B53:D61" si="30">SUM(B14+B27+B40)</f>
        <v>5</v>
      </c>
      <c r="C53" s="142"/>
      <c r="D53" s="142">
        <f t="shared" si="30"/>
        <v>309.8</v>
      </c>
      <c r="E53" s="142"/>
      <c r="F53" s="142">
        <f t="shared" ref="F53:F61" si="31">SUM(F14+F27+F40)</f>
        <v>0</v>
      </c>
      <c r="G53" s="142"/>
      <c r="H53" s="142">
        <f t="shared" si="25"/>
        <v>0</v>
      </c>
      <c r="I53" s="142"/>
      <c r="J53" s="142">
        <f t="shared" ref="J53:J61" si="32">SUM(J14+J27+J40)</f>
        <v>0</v>
      </c>
      <c r="K53" s="142"/>
      <c r="L53" s="142">
        <f t="shared" si="26"/>
        <v>0</v>
      </c>
      <c r="M53" s="142"/>
      <c r="N53" s="142">
        <f t="shared" ref="N53:N61" si="33">SUM(N14+N27+N40)</f>
        <v>0</v>
      </c>
      <c r="O53" s="142"/>
      <c r="P53" s="142">
        <f t="shared" si="27"/>
        <v>0</v>
      </c>
      <c r="Q53" s="142"/>
      <c r="R53" s="142">
        <f t="shared" ref="R53:R61" si="34">SUM(R14+R27+R40)</f>
        <v>10</v>
      </c>
      <c r="S53" s="142"/>
      <c r="T53" s="142">
        <f t="shared" si="28"/>
        <v>278.56900000000002</v>
      </c>
      <c r="U53" s="142"/>
      <c r="V53" s="142">
        <f t="shared" ref="V53:V61" si="35">SUM(V14+V27+V40)</f>
        <v>0</v>
      </c>
      <c r="W53" s="142"/>
      <c r="X53" s="142">
        <f t="shared" si="29"/>
        <v>0</v>
      </c>
      <c r="Y53" s="144"/>
      <c r="Z53" s="135" t="s">
        <v>265</v>
      </c>
    </row>
    <row r="54" spans="1:26" ht="22" customHeight="1" x14ac:dyDescent="0.35">
      <c r="A54" s="133" t="s">
        <v>266</v>
      </c>
      <c r="B54" s="142">
        <f t="shared" si="30"/>
        <v>170</v>
      </c>
      <c r="C54" s="142"/>
      <c r="D54" s="142">
        <f t="shared" si="30"/>
        <v>161171.21974</v>
      </c>
      <c r="E54" s="142"/>
      <c r="F54" s="142">
        <f t="shared" si="31"/>
        <v>155</v>
      </c>
      <c r="G54" s="142"/>
      <c r="H54" s="142">
        <f t="shared" si="25"/>
        <v>155968.71616000004</v>
      </c>
      <c r="I54" s="142"/>
      <c r="J54" s="142">
        <f t="shared" si="32"/>
        <v>145</v>
      </c>
      <c r="K54" s="142"/>
      <c r="L54" s="142">
        <f t="shared" si="26"/>
        <v>273088.32900000003</v>
      </c>
      <c r="M54" s="142"/>
      <c r="N54" s="142">
        <f t="shared" si="33"/>
        <v>99</v>
      </c>
      <c r="O54" s="142"/>
      <c r="P54" s="142">
        <f t="shared" si="27"/>
        <v>84280.161000000007</v>
      </c>
      <c r="Q54" s="142"/>
      <c r="R54" s="142">
        <f t="shared" si="34"/>
        <v>252</v>
      </c>
      <c r="S54" s="142"/>
      <c r="T54" s="142">
        <f t="shared" si="28"/>
        <v>352956.15899999999</v>
      </c>
      <c r="U54" s="142"/>
      <c r="V54" s="142">
        <f t="shared" si="35"/>
        <v>165</v>
      </c>
      <c r="W54" s="142"/>
      <c r="X54" s="142">
        <f t="shared" si="29"/>
        <v>136612.85200000001</v>
      </c>
      <c r="Y54" s="144"/>
      <c r="Z54" s="135" t="s">
        <v>266</v>
      </c>
    </row>
    <row r="55" spans="1:26" ht="22" customHeight="1" x14ac:dyDescent="0.35">
      <c r="A55" s="133" t="s">
        <v>267</v>
      </c>
      <c r="B55" s="142">
        <f t="shared" si="30"/>
        <v>345</v>
      </c>
      <c r="C55" s="142"/>
      <c r="D55" s="142">
        <f t="shared" si="30"/>
        <v>152453.54252000002</v>
      </c>
      <c r="E55" s="142"/>
      <c r="F55" s="142">
        <f t="shared" si="31"/>
        <v>433</v>
      </c>
      <c r="G55" s="142"/>
      <c r="H55" s="142">
        <f t="shared" si="25"/>
        <v>87465.54531999999</v>
      </c>
      <c r="I55" s="142"/>
      <c r="J55" s="142">
        <f t="shared" si="32"/>
        <v>396</v>
      </c>
      <c r="K55" s="142"/>
      <c r="L55" s="142">
        <f t="shared" si="26"/>
        <v>57108.158999999992</v>
      </c>
      <c r="M55" s="142"/>
      <c r="N55" s="142">
        <f t="shared" si="33"/>
        <v>374</v>
      </c>
      <c r="O55" s="142"/>
      <c r="P55" s="142">
        <f t="shared" si="27"/>
        <v>60736.089000000007</v>
      </c>
      <c r="Q55" s="142"/>
      <c r="R55" s="142">
        <f t="shared" si="34"/>
        <v>767</v>
      </c>
      <c r="S55" s="142"/>
      <c r="T55" s="142">
        <f t="shared" si="28"/>
        <v>208270.78199999992</v>
      </c>
      <c r="U55" s="142"/>
      <c r="V55" s="142">
        <f t="shared" si="35"/>
        <v>967</v>
      </c>
      <c r="W55" s="142"/>
      <c r="X55" s="142">
        <f t="shared" si="29"/>
        <v>254483.212</v>
      </c>
      <c r="Y55" s="144"/>
      <c r="Z55" s="135" t="s">
        <v>268</v>
      </c>
    </row>
    <row r="56" spans="1:26" ht="22" customHeight="1" x14ac:dyDescent="0.35">
      <c r="A56" s="133" t="s">
        <v>269</v>
      </c>
      <c r="B56" s="142">
        <f t="shared" si="30"/>
        <v>14</v>
      </c>
      <c r="C56" s="142"/>
      <c r="D56" s="142">
        <f t="shared" si="30"/>
        <v>1475.6590000000001</v>
      </c>
      <c r="E56" s="142"/>
      <c r="F56" s="142">
        <f t="shared" si="31"/>
        <v>9</v>
      </c>
      <c r="G56" s="142"/>
      <c r="H56" s="142">
        <f t="shared" si="25"/>
        <v>1545.9730000000002</v>
      </c>
      <c r="I56" s="142"/>
      <c r="J56" s="142">
        <f t="shared" si="32"/>
        <v>19</v>
      </c>
      <c r="K56" s="142"/>
      <c r="L56" s="142">
        <f t="shared" si="26"/>
        <v>8654.4528399999999</v>
      </c>
      <c r="M56" s="142"/>
      <c r="N56" s="142">
        <f t="shared" si="33"/>
        <v>15</v>
      </c>
      <c r="O56" s="142"/>
      <c r="P56" s="142">
        <f t="shared" si="27"/>
        <v>9861.1809999999987</v>
      </c>
      <c r="Q56" s="142"/>
      <c r="R56" s="142">
        <f t="shared" si="34"/>
        <v>13</v>
      </c>
      <c r="S56" s="142"/>
      <c r="T56" s="142">
        <f t="shared" si="28"/>
        <v>6801.7139999999999</v>
      </c>
      <c r="U56" s="142"/>
      <c r="V56" s="142">
        <f t="shared" si="35"/>
        <v>8</v>
      </c>
      <c r="W56" s="142"/>
      <c r="X56" s="142">
        <f t="shared" si="29"/>
        <v>540.029</v>
      </c>
      <c r="Y56" s="144"/>
      <c r="Z56" s="135" t="s">
        <v>270</v>
      </c>
    </row>
    <row r="57" spans="1:26" ht="22" customHeight="1" x14ac:dyDescent="0.35">
      <c r="A57" s="133" t="s">
        <v>271</v>
      </c>
      <c r="B57" s="142">
        <f t="shared" si="30"/>
        <v>64</v>
      </c>
      <c r="C57" s="142"/>
      <c r="D57" s="142">
        <f t="shared" si="30"/>
        <v>44371.247040000002</v>
      </c>
      <c r="E57" s="142"/>
      <c r="F57" s="142">
        <f t="shared" si="31"/>
        <v>55</v>
      </c>
      <c r="G57" s="142"/>
      <c r="H57" s="142">
        <f t="shared" si="25"/>
        <v>11453.358</v>
      </c>
      <c r="I57" s="142"/>
      <c r="J57" s="142">
        <f t="shared" si="32"/>
        <v>42</v>
      </c>
      <c r="K57" s="142"/>
      <c r="L57" s="142">
        <f t="shared" si="26"/>
        <v>9677.9259999999995</v>
      </c>
      <c r="M57" s="142"/>
      <c r="N57" s="142">
        <f t="shared" si="33"/>
        <v>20</v>
      </c>
      <c r="O57" s="142"/>
      <c r="P57" s="142">
        <f t="shared" si="27"/>
        <v>4123</v>
      </c>
      <c r="Q57" s="142"/>
      <c r="R57" s="142">
        <f t="shared" si="34"/>
        <v>65</v>
      </c>
      <c r="S57" s="142"/>
      <c r="T57" s="142">
        <f t="shared" si="28"/>
        <v>17958.591</v>
      </c>
      <c r="U57" s="142"/>
      <c r="V57" s="142">
        <f t="shared" si="35"/>
        <v>82</v>
      </c>
      <c r="W57" s="142"/>
      <c r="X57" s="142">
        <f t="shared" si="29"/>
        <v>24328.254000000001</v>
      </c>
      <c r="Y57" s="144"/>
      <c r="Z57" s="135" t="s">
        <v>272</v>
      </c>
    </row>
    <row r="58" spans="1:26" ht="22" customHeight="1" x14ac:dyDescent="0.35">
      <c r="A58" s="133" t="s">
        <v>273</v>
      </c>
      <c r="B58" s="142">
        <f t="shared" si="30"/>
        <v>45</v>
      </c>
      <c r="C58" s="142"/>
      <c r="D58" s="142">
        <f t="shared" si="30"/>
        <v>4122.3454899999997</v>
      </c>
      <c r="E58" s="142"/>
      <c r="F58" s="142">
        <f t="shared" si="31"/>
        <v>38</v>
      </c>
      <c r="G58" s="142"/>
      <c r="H58" s="142">
        <f t="shared" si="25"/>
        <v>3464.8425000000007</v>
      </c>
      <c r="I58" s="142"/>
      <c r="J58" s="142">
        <f t="shared" si="32"/>
        <v>37</v>
      </c>
      <c r="K58" s="142"/>
      <c r="L58" s="142">
        <f t="shared" si="26"/>
        <v>14024.358000000002</v>
      </c>
      <c r="M58" s="142"/>
      <c r="N58" s="142">
        <f t="shared" si="33"/>
        <v>15</v>
      </c>
      <c r="O58" s="142"/>
      <c r="P58" s="142">
        <f t="shared" si="27"/>
        <v>1338.559</v>
      </c>
      <c r="Q58" s="142"/>
      <c r="R58" s="142">
        <f t="shared" si="34"/>
        <v>55</v>
      </c>
      <c r="S58" s="142"/>
      <c r="T58" s="142">
        <f t="shared" si="28"/>
        <v>5055.3940000000002</v>
      </c>
      <c r="U58" s="142"/>
      <c r="V58" s="142">
        <f t="shared" si="35"/>
        <v>38</v>
      </c>
      <c r="W58" s="142"/>
      <c r="X58" s="142">
        <f t="shared" si="29"/>
        <v>20260.292000000001</v>
      </c>
      <c r="Y58" s="144"/>
      <c r="Z58" s="135" t="s">
        <v>274</v>
      </c>
    </row>
    <row r="59" spans="1:26" ht="22" customHeight="1" x14ac:dyDescent="0.35">
      <c r="A59" s="133" t="s">
        <v>275</v>
      </c>
      <c r="B59" s="142">
        <f t="shared" si="30"/>
        <v>64</v>
      </c>
      <c r="C59" s="142"/>
      <c r="D59" s="142">
        <f t="shared" si="30"/>
        <v>24420.169190000001</v>
      </c>
      <c r="E59" s="142"/>
      <c r="F59" s="142">
        <f t="shared" si="31"/>
        <v>61</v>
      </c>
      <c r="G59" s="142"/>
      <c r="H59" s="142">
        <f t="shared" si="25"/>
        <v>32446.618000000002</v>
      </c>
      <c r="I59" s="142"/>
      <c r="J59" s="142">
        <f t="shared" si="32"/>
        <v>79</v>
      </c>
      <c r="K59" s="142"/>
      <c r="L59" s="142">
        <f t="shared" si="26"/>
        <v>44722.772999999994</v>
      </c>
      <c r="M59" s="142"/>
      <c r="N59" s="142">
        <f t="shared" si="33"/>
        <v>19</v>
      </c>
      <c r="O59" s="142"/>
      <c r="P59" s="142">
        <f t="shared" si="27"/>
        <v>9466.491</v>
      </c>
      <c r="Q59" s="142"/>
      <c r="R59" s="142">
        <f t="shared" si="34"/>
        <v>110</v>
      </c>
      <c r="S59" s="142"/>
      <c r="T59" s="142">
        <f t="shared" si="28"/>
        <v>60934.142000000007</v>
      </c>
      <c r="U59" s="142"/>
      <c r="V59" s="142">
        <f t="shared" si="35"/>
        <v>122</v>
      </c>
      <c r="W59" s="142"/>
      <c r="X59" s="142">
        <f t="shared" si="29"/>
        <v>79781.717000000004</v>
      </c>
      <c r="Y59" s="144"/>
      <c r="Z59" s="135" t="s">
        <v>276</v>
      </c>
    </row>
    <row r="60" spans="1:26" ht="22" customHeight="1" x14ac:dyDescent="0.35">
      <c r="A60" s="133" t="s">
        <v>277</v>
      </c>
      <c r="B60" s="142">
        <f t="shared" si="30"/>
        <v>110</v>
      </c>
      <c r="C60" s="142"/>
      <c r="D60" s="142">
        <f t="shared" si="30"/>
        <v>66601.755879999982</v>
      </c>
      <c r="E60" s="142"/>
      <c r="F60" s="142">
        <f t="shared" si="31"/>
        <v>109</v>
      </c>
      <c r="G60" s="142"/>
      <c r="H60" s="142">
        <f t="shared" si="25"/>
        <v>33265.684499999996</v>
      </c>
      <c r="I60" s="142"/>
      <c r="J60" s="142">
        <f t="shared" si="32"/>
        <v>70</v>
      </c>
      <c r="K60" s="142"/>
      <c r="L60" s="142">
        <f t="shared" si="26"/>
        <v>17565.817520000001</v>
      </c>
      <c r="M60" s="142"/>
      <c r="N60" s="142">
        <f t="shared" si="33"/>
        <v>18</v>
      </c>
      <c r="O60" s="142"/>
      <c r="P60" s="142">
        <f t="shared" si="27"/>
        <v>5527.9879999999994</v>
      </c>
      <c r="Q60" s="142"/>
      <c r="R60" s="142">
        <f t="shared" si="34"/>
        <v>51</v>
      </c>
      <c r="S60" s="142"/>
      <c r="T60" s="142">
        <f t="shared" si="28"/>
        <v>12136.721000000001</v>
      </c>
      <c r="U60" s="142"/>
      <c r="V60" s="142">
        <f t="shared" si="35"/>
        <v>47</v>
      </c>
      <c r="W60" s="142"/>
      <c r="X60" s="142">
        <f t="shared" si="29"/>
        <v>24627.008000000002</v>
      </c>
      <c r="Y60" s="144"/>
      <c r="Z60" s="135" t="s">
        <v>278</v>
      </c>
    </row>
    <row r="61" spans="1:26" ht="22" customHeight="1" x14ac:dyDescent="0.35">
      <c r="A61" s="133" t="s">
        <v>286</v>
      </c>
      <c r="B61" s="142">
        <f t="shared" si="30"/>
        <v>56</v>
      </c>
      <c r="C61" s="142"/>
      <c r="D61" s="142">
        <f t="shared" si="30"/>
        <v>13246.996440000001</v>
      </c>
      <c r="E61" s="142"/>
      <c r="F61" s="142">
        <f t="shared" si="31"/>
        <v>44</v>
      </c>
      <c r="G61" s="142"/>
      <c r="H61" s="142">
        <f t="shared" si="25"/>
        <v>28771.443599999999</v>
      </c>
      <c r="I61" s="142"/>
      <c r="J61" s="142">
        <f t="shared" si="32"/>
        <v>39</v>
      </c>
      <c r="K61" s="142"/>
      <c r="L61" s="142">
        <f t="shared" si="26"/>
        <v>19696.221509999996</v>
      </c>
      <c r="M61" s="142"/>
      <c r="N61" s="142">
        <f t="shared" si="33"/>
        <v>20</v>
      </c>
      <c r="O61" s="142"/>
      <c r="P61" s="142">
        <f t="shared" si="27"/>
        <v>16801.343999999997</v>
      </c>
      <c r="Q61" s="142"/>
      <c r="R61" s="142">
        <f t="shared" si="34"/>
        <v>65</v>
      </c>
      <c r="S61" s="142"/>
      <c r="T61" s="142">
        <f t="shared" si="28"/>
        <v>32149.441999999999</v>
      </c>
      <c r="U61" s="142"/>
      <c r="V61" s="142">
        <f t="shared" si="35"/>
        <v>95</v>
      </c>
      <c r="W61" s="142"/>
      <c r="X61" s="142">
        <f t="shared" si="29"/>
        <v>27943.218999999997</v>
      </c>
      <c r="Y61" s="144"/>
      <c r="Z61" s="135" t="s">
        <v>207</v>
      </c>
    </row>
    <row r="62" spans="1:26" ht="22" customHeight="1" thickBot="1" x14ac:dyDescent="0.4">
      <c r="A62" s="149"/>
      <c r="B62" s="150"/>
      <c r="C62" s="150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1"/>
    </row>
    <row r="63" spans="1:26" ht="22" customHeight="1" x14ac:dyDescent="0.35">
      <c r="A63" s="119"/>
      <c r="B63" s="119"/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</row>
    <row r="64" spans="1:26" ht="22" customHeight="1" x14ac:dyDescent="0.35">
      <c r="A64" s="73" t="s">
        <v>287</v>
      </c>
      <c r="B64" s="73"/>
      <c r="C64" s="73"/>
      <c r="D64" s="73"/>
      <c r="E64" s="73"/>
      <c r="F64" s="73"/>
      <c r="G64" s="119"/>
      <c r="H64" s="119"/>
      <c r="I64" s="119"/>
      <c r="J64" s="152"/>
      <c r="K64" s="119"/>
      <c r="L64" s="73" t="s">
        <v>288</v>
      </c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</row>
    <row r="65" spans="1:26" ht="22" customHeight="1" x14ac:dyDescent="0.35">
      <c r="A65" s="73" t="s">
        <v>7</v>
      </c>
      <c r="B65" s="73"/>
      <c r="C65" s="73"/>
      <c r="D65" s="73"/>
      <c r="E65" s="73"/>
      <c r="F65" s="73"/>
      <c r="G65" s="119"/>
      <c r="H65" s="119"/>
      <c r="I65" s="119"/>
      <c r="J65" s="152"/>
      <c r="K65" s="119"/>
      <c r="L65" s="73" t="s">
        <v>289</v>
      </c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</row>
    <row r="66" spans="1:26" ht="22" customHeight="1" x14ac:dyDescent="0.35">
      <c r="A66" s="73"/>
      <c r="B66" s="73"/>
      <c r="C66" s="73"/>
      <c r="D66" s="73"/>
      <c r="E66" s="73"/>
      <c r="F66" s="73"/>
      <c r="G66" s="119"/>
      <c r="H66" s="119"/>
      <c r="I66" s="119"/>
      <c r="J66" s="152"/>
      <c r="K66" s="119"/>
      <c r="L66" s="73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  <c r="Z66" s="119"/>
    </row>
    <row r="67" spans="1:26" ht="22" customHeight="1" x14ac:dyDescent="0.35">
      <c r="A67" s="40" t="s">
        <v>290</v>
      </c>
      <c r="B67" s="40"/>
      <c r="C67" s="22"/>
      <c r="D67" s="40"/>
      <c r="E67" s="40"/>
      <c r="F67" s="40"/>
      <c r="G67" s="152"/>
      <c r="H67" s="119"/>
      <c r="I67" s="152"/>
      <c r="J67" s="152"/>
      <c r="K67" s="40"/>
      <c r="L67" s="153" t="s">
        <v>291</v>
      </c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19"/>
      <c r="Z67" s="154"/>
    </row>
    <row r="68" spans="1:26" ht="22" customHeight="1" x14ac:dyDescent="0.35">
      <c r="A68" s="40" t="s">
        <v>292</v>
      </c>
      <c r="B68" s="40"/>
      <c r="C68" s="22"/>
      <c r="D68" s="40"/>
      <c r="E68" s="40"/>
      <c r="F68" s="40"/>
      <c r="G68" s="152"/>
      <c r="H68" s="119"/>
      <c r="I68" s="152"/>
      <c r="J68" s="152"/>
      <c r="K68" s="40"/>
      <c r="L68" s="153" t="s">
        <v>293</v>
      </c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54"/>
    </row>
    <row r="69" spans="1:26" ht="22" customHeight="1" x14ac:dyDescent="0.35">
      <c r="A69" s="40"/>
      <c r="B69" s="40"/>
      <c r="C69" s="22"/>
      <c r="D69" s="40"/>
      <c r="E69" s="40"/>
      <c r="F69" s="40"/>
      <c r="G69" s="152"/>
      <c r="H69" s="119"/>
      <c r="I69" s="152"/>
      <c r="J69" s="152"/>
      <c r="K69" s="40"/>
      <c r="L69" s="153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54"/>
    </row>
    <row r="70" spans="1:26" ht="22" customHeight="1" x14ac:dyDescent="0.35">
      <c r="A70" s="329" t="s">
        <v>294</v>
      </c>
      <c r="B70" s="40"/>
      <c r="C70" s="22"/>
      <c r="D70" s="40"/>
      <c r="E70" s="40"/>
      <c r="F70" s="40"/>
      <c r="G70" s="152"/>
      <c r="H70" s="119"/>
      <c r="I70" s="152"/>
      <c r="J70" s="152"/>
      <c r="K70" s="40"/>
      <c r="L70" s="153" t="s">
        <v>295</v>
      </c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54"/>
    </row>
    <row r="71" spans="1:26" ht="22" customHeight="1" x14ac:dyDescent="0.35">
      <c r="A71" s="40" t="s">
        <v>296</v>
      </c>
      <c r="B71" s="40"/>
      <c r="C71" s="22"/>
      <c r="D71" s="40"/>
      <c r="E71" s="40"/>
      <c r="F71" s="40"/>
      <c r="G71" s="152"/>
      <c r="H71" s="119"/>
      <c r="I71" s="152"/>
      <c r="J71" s="152"/>
      <c r="K71" s="40"/>
      <c r="L71" s="153" t="s">
        <v>297</v>
      </c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54"/>
    </row>
    <row r="72" spans="1:26" ht="22" customHeight="1" x14ac:dyDescent="0.35">
      <c r="A72" s="40"/>
      <c r="B72" s="40"/>
      <c r="C72" s="22"/>
      <c r="D72" s="40"/>
      <c r="E72" s="40"/>
      <c r="F72" s="40"/>
      <c r="G72" s="152"/>
      <c r="H72" s="119"/>
      <c r="I72" s="152"/>
      <c r="J72" s="152"/>
      <c r="K72" s="40"/>
      <c r="L72" s="153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19"/>
      <c r="Z72" s="154"/>
    </row>
    <row r="73" spans="1:26" ht="22" customHeight="1" x14ac:dyDescent="0.35">
      <c r="A73" s="329" t="s">
        <v>298</v>
      </c>
      <c r="B73" s="40"/>
      <c r="C73" s="22"/>
      <c r="D73" s="40"/>
      <c r="E73" s="40"/>
      <c r="F73" s="40"/>
      <c r="G73" s="152"/>
      <c r="H73" s="119"/>
      <c r="I73" s="152"/>
      <c r="J73" s="152"/>
      <c r="K73" s="40"/>
      <c r="L73" s="153" t="s">
        <v>299</v>
      </c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19"/>
      <c r="Z73" s="154"/>
    </row>
    <row r="74" spans="1:26" ht="22" customHeight="1" x14ac:dyDescent="0.35">
      <c r="A74" s="40" t="s">
        <v>300</v>
      </c>
      <c r="B74" s="40"/>
      <c r="C74" s="22"/>
      <c r="D74" s="40"/>
      <c r="E74" s="40"/>
      <c r="F74" s="40"/>
      <c r="G74" s="152"/>
      <c r="H74" s="119"/>
      <c r="I74" s="152"/>
      <c r="J74" s="152"/>
      <c r="K74" s="40"/>
      <c r="L74" s="153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19"/>
      <c r="Z74" s="154"/>
    </row>
    <row r="75" spans="1:26" ht="22" customHeight="1" x14ac:dyDescent="0.35">
      <c r="A75" s="40"/>
      <c r="B75" s="40"/>
      <c r="C75" s="22"/>
      <c r="D75" s="40"/>
      <c r="E75" s="40"/>
      <c r="F75" s="40"/>
      <c r="G75" s="152"/>
      <c r="H75" s="119"/>
      <c r="I75" s="152"/>
      <c r="J75" s="152"/>
      <c r="K75" s="40"/>
      <c r="L75" s="153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54"/>
    </row>
    <row r="76" spans="1:26" ht="22" customHeight="1" x14ac:dyDescent="0.35">
      <c r="A76" s="155" t="s">
        <v>301</v>
      </c>
      <c r="B76" s="155"/>
      <c r="C76" s="155"/>
      <c r="D76" s="155"/>
      <c r="E76" s="155"/>
      <c r="F76" s="155"/>
      <c r="G76" s="155"/>
      <c r="H76" s="119"/>
      <c r="I76" s="119"/>
      <c r="J76" s="152"/>
      <c r="K76" s="119"/>
      <c r="L76" s="155" t="s">
        <v>302</v>
      </c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56"/>
    </row>
    <row r="77" spans="1:26" ht="22" customHeight="1" x14ac:dyDescent="0.35">
      <c r="A77" s="155" t="s">
        <v>409</v>
      </c>
      <c r="B77" s="155"/>
      <c r="C77" s="155"/>
      <c r="D77" s="155"/>
      <c r="E77" s="155"/>
      <c r="F77" s="155"/>
      <c r="G77" s="155"/>
      <c r="H77" s="119"/>
      <c r="I77" s="119"/>
      <c r="J77" s="152"/>
      <c r="K77" s="119"/>
      <c r="L77" s="155" t="s">
        <v>408</v>
      </c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19"/>
    </row>
    <row r="78" spans="1:26" ht="22" customHeight="1" x14ac:dyDescent="0.35">
      <c r="A78" s="157" t="s">
        <v>410</v>
      </c>
      <c r="B78" s="152"/>
      <c r="C78" s="152"/>
      <c r="D78" s="152"/>
      <c r="E78" s="152"/>
      <c r="F78" s="152"/>
      <c r="G78" s="152"/>
      <c r="H78" s="119"/>
      <c r="I78" s="152"/>
      <c r="J78" s="152"/>
      <c r="K78" s="152"/>
      <c r="L78" s="152"/>
      <c r="M78" s="152"/>
      <c r="N78" s="152"/>
      <c r="O78" s="152"/>
      <c r="P78" s="152"/>
      <c r="Q78" s="152"/>
      <c r="R78" s="152"/>
      <c r="S78" s="152"/>
      <c r="T78" s="152"/>
      <c r="U78" s="152"/>
      <c r="V78" s="152"/>
      <c r="W78" s="152"/>
      <c r="X78" s="152"/>
      <c r="Y78" s="152"/>
      <c r="Z78" s="152"/>
    </row>
    <row r="79" spans="1:26" x14ac:dyDescent="0.35">
      <c r="H79" s="119"/>
    </row>
    <row r="80" spans="1:26" x14ac:dyDescent="0.35">
      <c r="H80" s="119"/>
    </row>
  </sheetData>
  <hyperlinks>
    <hyperlink ref="Z1" location="'ÍNDICE-INDEX'!A1" display="'ÍNDICE-INDEX" xr:uid="{FF5F0AFC-568B-428B-9E1D-A1F90A7A7EAB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9872F-D70B-4F04-B8DF-2F487A2B16B1}">
  <sheetPr>
    <tabColor theme="8" tint="-0.249977111117893"/>
  </sheetPr>
  <dimension ref="A1:P93"/>
  <sheetViews>
    <sheetView zoomScale="70" zoomScaleNormal="70" workbookViewId="0"/>
  </sheetViews>
  <sheetFormatPr defaultColWidth="9.84375" defaultRowHeight="21.5" x14ac:dyDescent="0.35"/>
  <cols>
    <col min="1" max="1" width="12.4609375" style="1" customWidth="1"/>
    <col min="2" max="2" width="30.61328125" style="1" customWidth="1"/>
    <col min="3" max="3" width="40.61328125" style="1" customWidth="1"/>
    <col min="4" max="5" width="25.61328125" style="1" customWidth="1"/>
    <col min="6" max="6" width="40.61328125" style="158" customWidth="1"/>
    <col min="7" max="7" width="30.61328125" style="158" customWidth="1"/>
    <col min="8" max="8" width="8.84375" style="1" customWidth="1"/>
    <col min="9" max="9" width="14.15234375" style="1" bestFit="1" customWidth="1"/>
    <col min="10" max="12" width="9.84375" style="1"/>
    <col min="13" max="13" width="11.53515625" style="1" bestFit="1" customWidth="1"/>
    <col min="14" max="16384" width="9.84375" style="1"/>
  </cols>
  <sheetData>
    <row r="1" spans="1:9" s="22" customFormat="1" ht="22" customHeight="1" thickBot="1" x14ac:dyDescent="0.4">
      <c r="F1" s="330"/>
      <c r="G1" s="341" t="s">
        <v>424</v>
      </c>
    </row>
    <row r="2" spans="1:9" ht="22" customHeight="1" x14ac:dyDescent="0.35">
      <c r="A2" s="159" t="s">
        <v>303</v>
      </c>
      <c r="B2" s="159"/>
      <c r="C2" s="159"/>
      <c r="D2" s="159"/>
      <c r="E2" s="159"/>
      <c r="F2" s="160"/>
      <c r="G2" s="160"/>
      <c r="H2" s="118"/>
      <c r="I2" s="118"/>
    </row>
    <row r="3" spans="1:9" ht="22" customHeight="1" x14ac:dyDescent="0.35">
      <c r="A3" s="161" t="s">
        <v>304</v>
      </c>
      <c r="B3" s="161"/>
      <c r="C3" s="161"/>
      <c r="D3" s="161"/>
      <c r="E3" s="161"/>
      <c r="F3" s="162"/>
      <c r="G3" s="162"/>
      <c r="H3" s="118"/>
      <c r="I3" s="15"/>
    </row>
    <row r="4" spans="1:9" ht="22" customHeight="1" x14ac:dyDescent="0.35">
      <c r="A4" s="163" t="s">
        <v>17</v>
      </c>
      <c r="B4" s="164"/>
      <c r="C4" s="164"/>
      <c r="D4" s="164"/>
      <c r="E4" s="165"/>
      <c r="F4" s="162"/>
      <c r="G4" s="162"/>
      <c r="H4" s="118"/>
      <c r="I4" s="15"/>
    </row>
    <row r="5" spans="1:9" ht="22" customHeight="1" x14ac:dyDescent="0.35">
      <c r="A5" s="51"/>
      <c r="B5" s="349" t="s">
        <v>305</v>
      </c>
      <c r="C5" s="349"/>
      <c r="D5" s="349"/>
      <c r="E5" s="347" t="s">
        <v>306</v>
      </c>
      <c r="F5" s="347"/>
      <c r="G5" s="347"/>
      <c r="H5" s="14"/>
    </row>
    <row r="6" spans="1:9" ht="22" customHeight="1" x14ac:dyDescent="0.35">
      <c r="A6" s="98"/>
      <c r="B6" s="347" t="s">
        <v>307</v>
      </c>
      <c r="C6" s="347"/>
      <c r="D6" s="347"/>
      <c r="E6" s="347" t="s">
        <v>308</v>
      </c>
      <c r="F6" s="347"/>
      <c r="G6" s="347"/>
      <c r="H6" s="14"/>
    </row>
    <row r="7" spans="1:9" ht="22" customHeight="1" x14ac:dyDescent="0.35">
      <c r="A7" s="98"/>
      <c r="B7" s="51"/>
      <c r="C7" s="51"/>
      <c r="D7" s="51"/>
      <c r="E7" s="51"/>
      <c r="F7" s="51"/>
      <c r="G7" s="51"/>
      <c r="H7" s="14"/>
    </row>
    <row r="8" spans="1:9" ht="22" customHeight="1" x14ac:dyDescent="0.35">
      <c r="A8" s="51" t="s">
        <v>309</v>
      </c>
      <c r="B8" s="51" t="s">
        <v>310</v>
      </c>
      <c r="C8" s="51" t="s">
        <v>311</v>
      </c>
      <c r="D8" s="51" t="s">
        <v>312</v>
      </c>
      <c r="E8" s="51" t="s">
        <v>310</v>
      </c>
      <c r="F8" s="51" t="s">
        <v>313</v>
      </c>
      <c r="G8" s="51" t="s">
        <v>314</v>
      </c>
      <c r="H8" s="14"/>
    </row>
    <row r="9" spans="1:9" ht="22" customHeight="1" x14ac:dyDescent="0.35">
      <c r="A9" s="51" t="s">
        <v>315</v>
      </c>
      <c r="B9" s="51" t="s">
        <v>316</v>
      </c>
      <c r="C9" s="51" t="s">
        <v>317</v>
      </c>
      <c r="D9" s="51" t="s">
        <v>318</v>
      </c>
      <c r="E9" s="51" t="s">
        <v>316</v>
      </c>
      <c r="F9" s="51" t="s">
        <v>319</v>
      </c>
      <c r="G9" s="51" t="s">
        <v>320</v>
      </c>
      <c r="H9" s="14"/>
    </row>
    <row r="10" spans="1:9" ht="22" customHeight="1" x14ac:dyDescent="0.35">
      <c r="A10" s="166">
        <v>1971</v>
      </c>
      <c r="B10" s="167">
        <v>5248.4</v>
      </c>
      <c r="C10" s="167">
        <v>1142.5</v>
      </c>
      <c r="D10" s="167">
        <v>460.9</v>
      </c>
      <c r="E10" s="167">
        <v>11.965866666666658</v>
      </c>
      <c r="F10" s="167">
        <v>15.567469148290508</v>
      </c>
      <c r="G10" s="167">
        <v>43.003412969283268</v>
      </c>
      <c r="H10" s="14"/>
    </row>
    <row r="11" spans="1:9" ht="22" customHeight="1" x14ac:dyDescent="0.35">
      <c r="A11" s="166">
        <v>1972</v>
      </c>
      <c r="B11" s="167">
        <v>5767.9</v>
      </c>
      <c r="C11" s="167">
        <v>1285.3</v>
      </c>
      <c r="D11" s="167">
        <v>441.5</v>
      </c>
      <c r="E11" s="167">
        <v>9.8982547061961856</v>
      </c>
      <c r="F11" s="167">
        <v>12.498905908096276</v>
      </c>
      <c r="G11" s="167">
        <v>-4.2091559991321281</v>
      </c>
    </row>
    <row r="12" spans="1:9" ht="22" customHeight="1" x14ac:dyDescent="0.35">
      <c r="A12" s="166">
        <v>1973</v>
      </c>
      <c r="B12" s="167">
        <v>6303</v>
      </c>
      <c r="C12" s="167">
        <v>1117.0999999999999</v>
      </c>
      <c r="D12" s="167">
        <v>440.9</v>
      </c>
      <c r="E12" s="167">
        <v>9.2772066089911398</v>
      </c>
      <c r="F12" s="167">
        <v>-13.086438963666074</v>
      </c>
      <c r="G12" s="167">
        <v>-0.13590033975085453</v>
      </c>
    </row>
    <row r="13" spans="1:9" ht="22" customHeight="1" x14ac:dyDescent="0.35">
      <c r="A13" s="166">
        <v>1974</v>
      </c>
      <c r="B13" s="167">
        <v>6811.6</v>
      </c>
      <c r="C13" s="167">
        <v>1281.9000000000001</v>
      </c>
      <c r="D13" s="167">
        <v>537.6</v>
      </c>
      <c r="E13" s="167">
        <v>8.0691734094875613</v>
      </c>
      <c r="F13" s="167">
        <v>14.75248411064365</v>
      </c>
      <c r="G13" s="167">
        <v>21.932410977545942</v>
      </c>
    </row>
    <row r="14" spans="1:9" ht="22" customHeight="1" x14ac:dyDescent="0.35">
      <c r="A14" s="166">
        <v>1975</v>
      </c>
      <c r="B14" s="167">
        <v>7174.6</v>
      </c>
      <c r="C14" s="167">
        <v>1498.8</v>
      </c>
      <c r="D14" s="167">
        <v>392.7</v>
      </c>
      <c r="E14" s="167">
        <v>5.3291444007281585</v>
      </c>
      <c r="F14" s="167">
        <v>16.920196583196805</v>
      </c>
      <c r="G14" s="167">
        <v>-26.953125000000007</v>
      </c>
    </row>
    <row r="15" spans="1:9" ht="22" customHeight="1" x14ac:dyDescent="0.35">
      <c r="A15" s="166">
        <v>1976</v>
      </c>
      <c r="B15" s="167">
        <v>7549.8</v>
      </c>
      <c r="C15" s="167">
        <v>1295.3</v>
      </c>
      <c r="D15" s="167">
        <v>411.3</v>
      </c>
      <c r="E15" s="167">
        <v>5.2295598360884155</v>
      </c>
      <c r="F15" s="167">
        <v>-13.577528689618362</v>
      </c>
      <c r="G15" s="167">
        <v>4.7364400305576835</v>
      </c>
    </row>
    <row r="16" spans="1:9" ht="22" customHeight="1" x14ac:dyDescent="0.35">
      <c r="A16" s="166">
        <v>1977</v>
      </c>
      <c r="B16" s="167">
        <v>8181.7</v>
      </c>
      <c r="C16" s="167">
        <v>1003.7</v>
      </c>
      <c r="D16" s="167">
        <v>360.1</v>
      </c>
      <c r="E16" s="167">
        <v>8.3697581392884643</v>
      </c>
      <c r="F16" s="167">
        <v>-22.512159345325401</v>
      </c>
      <c r="G16" s="167">
        <v>-12.448334548991001</v>
      </c>
    </row>
    <row r="17" spans="1:16" ht="22" customHeight="1" x14ac:dyDescent="0.35">
      <c r="A17" s="166">
        <v>1978</v>
      </c>
      <c r="B17" s="167">
        <v>8996.7000000000007</v>
      </c>
      <c r="C17" s="167">
        <v>1133.7</v>
      </c>
      <c r="D17" s="167">
        <v>444.3</v>
      </c>
      <c r="E17" s="167">
        <v>9.9612549959054988</v>
      </c>
      <c r="F17" s="167">
        <v>12.952077313938426</v>
      </c>
      <c r="G17" s="167">
        <v>23.382393779505691</v>
      </c>
    </row>
    <row r="18" spans="1:16" ht="22" customHeight="1" x14ac:dyDescent="0.35">
      <c r="A18" s="166">
        <v>1979</v>
      </c>
      <c r="B18" s="167">
        <v>10037</v>
      </c>
      <c r="C18" s="167">
        <v>1200.3</v>
      </c>
      <c r="D18" s="167">
        <v>406.4</v>
      </c>
      <c r="E18" s="167">
        <v>11.56312870274656</v>
      </c>
      <c r="F18" s="167">
        <v>5.8745699920613834</v>
      </c>
      <c r="G18" s="167">
        <v>-8.5302723385100219</v>
      </c>
    </row>
    <row r="19" spans="1:16" ht="22" customHeight="1" x14ac:dyDescent="0.35">
      <c r="A19" s="166">
        <v>1980</v>
      </c>
      <c r="B19" s="167">
        <v>11064.6</v>
      </c>
      <c r="C19" s="167">
        <v>1303.0999999999999</v>
      </c>
      <c r="D19" s="167">
        <v>410.5</v>
      </c>
      <c r="E19" s="167">
        <v>10.238118959848563</v>
      </c>
      <c r="F19" s="167">
        <v>8.5645255352828418</v>
      </c>
      <c r="G19" s="167">
        <v>1.0088582677165412</v>
      </c>
    </row>
    <row r="20" spans="1:16" ht="22" customHeight="1" x14ac:dyDescent="0.35">
      <c r="A20" s="166">
        <v>1981</v>
      </c>
      <c r="B20" s="168">
        <v>12211.7</v>
      </c>
      <c r="C20" s="167">
        <v>1376.5</v>
      </c>
      <c r="D20" s="167">
        <v>436.3</v>
      </c>
      <c r="E20" s="167">
        <v>10.367297507365848</v>
      </c>
      <c r="F20" s="167">
        <v>5.6327219706852967</v>
      </c>
      <c r="G20" s="167">
        <v>6.2850182704019515</v>
      </c>
    </row>
    <row r="21" spans="1:16" ht="22" customHeight="1" x14ac:dyDescent="0.35">
      <c r="A21" s="166">
        <v>1982</v>
      </c>
      <c r="B21" s="167">
        <v>12693.5</v>
      </c>
      <c r="C21" s="167">
        <v>1236.4000000000001</v>
      </c>
      <c r="D21" s="167">
        <v>376.6</v>
      </c>
      <c r="E21" s="167">
        <v>3.9453966278241381</v>
      </c>
      <c r="F21" s="167">
        <v>-10.177987649836535</v>
      </c>
      <c r="G21" s="167">
        <v>-13.683245473298186</v>
      </c>
    </row>
    <row r="22" spans="1:16" ht="22" customHeight="1" x14ac:dyDescent="0.35">
      <c r="A22" s="166">
        <v>1983</v>
      </c>
      <c r="B22" s="167">
        <v>13048.5</v>
      </c>
      <c r="C22" s="167">
        <v>1033.4000000000001</v>
      </c>
      <c r="D22" s="167">
        <v>323.5</v>
      </c>
      <c r="E22" s="167">
        <v>2.7967069760113539</v>
      </c>
      <c r="F22" s="167">
        <v>-16.418634746036879</v>
      </c>
      <c r="G22" s="167">
        <v>-14.099840679766334</v>
      </c>
    </row>
    <row r="23" spans="1:16" ht="22" customHeight="1" x14ac:dyDescent="0.35">
      <c r="A23" s="166">
        <v>1984</v>
      </c>
      <c r="B23" s="167">
        <v>14183</v>
      </c>
      <c r="C23" s="167">
        <v>1227.7</v>
      </c>
      <c r="D23" s="167">
        <v>392.4</v>
      </c>
      <c r="E23" s="167">
        <v>8.6944859562401824</v>
      </c>
      <c r="F23" s="167">
        <v>18.802012773369452</v>
      </c>
      <c r="G23" s="167">
        <v>21.298299845440489</v>
      </c>
    </row>
    <row r="24" spans="1:16" ht="22" customHeight="1" x14ac:dyDescent="0.35">
      <c r="A24" s="166">
        <v>1985</v>
      </c>
      <c r="B24" s="167">
        <v>15002.2</v>
      </c>
      <c r="C24" s="167">
        <v>1315.6</v>
      </c>
      <c r="D24" s="167">
        <v>457.8</v>
      </c>
      <c r="E24" s="167">
        <v>5.7759289289995186</v>
      </c>
      <c r="F24" s="167">
        <v>7.1597295756292141</v>
      </c>
      <c r="G24" s="167">
        <v>16.666666666666679</v>
      </c>
    </row>
    <row r="25" spans="1:16" ht="22" customHeight="1" x14ac:dyDescent="0.35">
      <c r="A25" s="166">
        <v>1986</v>
      </c>
      <c r="B25" s="167">
        <v>16014.4</v>
      </c>
      <c r="C25" s="167">
        <v>1213.3</v>
      </c>
      <c r="D25" s="167">
        <v>446</v>
      </c>
      <c r="E25" s="167">
        <v>6.7470104384690144</v>
      </c>
      <c r="F25" s="167">
        <v>-7.7759197324414693</v>
      </c>
      <c r="G25" s="167">
        <v>-2.577544779379644</v>
      </c>
    </row>
    <row r="26" spans="1:16" ht="22" customHeight="1" x14ac:dyDescent="0.35">
      <c r="A26" s="166">
        <v>1987</v>
      </c>
      <c r="B26" s="167">
        <v>17152.7</v>
      </c>
      <c r="C26" s="167">
        <v>1648</v>
      </c>
      <c r="D26" s="167">
        <v>604.79999999999995</v>
      </c>
      <c r="E26" s="167">
        <v>7.1079778199620414</v>
      </c>
      <c r="F26" s="167">
        <v>35.827907360092311</v>
      </c>
      <c r="G26" s="167">
        <v>35.605381165919269</v>
      </c>
    </row>
    <row r="27" spans="1:16" ht="22" customHeight="1" x14ac:dyDescent="0.35">
      <c r="A27" s="166">
        <v>1988</v>
      </c>
      <c r="B27" s="167">
        <v>18549.8</v>
      </c>
      <c r="C27" s="167">
        <v>2161.6999999999998</v>
      </c>
      <c r="D27" s="167">
        <v>770.5</v>
      </c>
      <c r="E27" s="167">
        <v>8.1450733703731792</v>
      </c>
      <c r="F27" s="167">
        <v>31.171116504854357</v>
      </c>
      <c r="G27" s="167">
        <v>27.397486772486783</v>
      </c>
      <c r="H27" s="14"/>
    </row>
    <row r="28" spans="1:16" ht="22" customHeight="1" x14ac:dyDescent="0.35">
      <c r="A28" s="166">
        <v>1989</v>
      </c>
      <c r="B28" s="167">
        <v>19954.2</v>
      </c>
      <c r="C28" s="167">
        <v>2307.4</v>
      </c>
      <c r="D28" s="167">
        <v>870.3</v>
      </c>
      <c r="E28" s="167">
        <v>7.5709711155915516</v>
      </c>
      <c r="F28" s="167">
        <v>6.740065689041046</v>
      </c>
      <c r="G28" s="167">
        <v>12.95262816353017</v>
      </c>
      <c r="H28" s="14"/>
    </row>
    <row r="29" spans="1:16" ht="22" customHeight="1" x14ac:dyDescent="0.35">
      <c r="A29" s="166">
        <v>1990</v>
      </c>
      <c r="B29" s="167">
        <v>21619.1</v>
      </c>
      <c r="C29" s="167">
        <v>2493.4</v>
      </c>
      <c r="D29" s="167">
        <v>883.3</v>
      </c>
      <c r="E29" s="167">
        <v>8.3436068597087178</v>
      </c>
      <c r="F29" s="167">
        <v>8.0610210626679368</v>
      </c>
      <c r="G29" s="167">
        <v>1.4937377915661267</v>
      </c>
      <c r="H29" s="14"/>
    </row>
    <row r="30" spans="1:16" ht="22" customHeight="1" x14ac:dyDescent="0.35">
      <c r="A30" s="166">
        <v>1991</v>
      </c>
      <c r="B30" s="167">
        <v>22809</v>
      </c>
      <c r="C30" s="167">
        <v>2633.2</v>
      </c>
      <c r="D30" s="167">
        <v>996.8</v>
      </c>
      <c r="E30" s="167">
        <v>5.5039293957657831</v>
      </c>
      <c r="F30" s="167">
        <v>5.6068019571669101</v>
      </c>
      <c r="G30" s="167">
        <v>12.849541492131781</v>
      </c>
      <c r="H30" s="14"/>
    </row>
    <row r="31" spans="1:16" ht="22" customHeight="1" x14ac:dyDescent="0.35">
      <c r="A31" s="166">
        <v>1992</v>
      </c>
      <c r="B31" s="167">
        <v>23696.400000000001</v>
      </c>
      <c r="C31" s="167">
        <v>2644.3</v>
      </c>
      <c r="D31" s="167">
        <v>877.7</v>
      </c>
      <c r="E31" s="167">
        <v>3.890569512034725</v>
      </c>
      <c r="F31" s="167">
        <v>0.42154033115602174</v>
      </c>
      <c r="G31" s="167">
        <v>-11.948234349919733</v>
      </c>
      <c r="H31" s="14"/>
      <c r="I31" s="109"/>
      <c r="J31" s="109"/>
      <c r="L31" s="109"/>
      <c r="M31" s="13"/>
      <c r="O31" s="109"/>
      <c r="P31" s="54"/>
    </row>
    <row r="32" spans="1:16" ht="22" customHeight="1" x14ac:dyDescent="0.35">
      <c r="A32" s="166">
        <v>1993</v>
      </c>
      <c r="B32" s="167">
        <v>25132.9</v>
      </c>
      <c r="C32" s="167">
        <v>2827.4</v>
      </c>
      <c r="D32" s="167">
        <v>1006.6</v>
      </c>
      <c r="E32" s="167">
        <v>6.0621022602589392</v>
      </c>
      <c r="F32" s="167">
        <v>6.9243277994176111</v>
      </c>
      <c r="G32" s="167">
        <v>14.686111427594847</v>
      </c>
      <c r="H32" s="14"/>
      <c r="I32" s="13"/>
      <c r="J32" s="109"/>
      <c r="M32" s="169"/>
      <c r="O32" s="54"/>
      <c r="P32" s="109"/>
    </row>
    <row r="33" spans="1:16" ht="22" customHeight="1" x14ac:dyDescent="0.35">
      <c r="A33" s="166">
        <v>1994</v>
      </c>
      <c r="B33" s="167">
        <v>26640.9</v>
      </c>
      <c r="C33" s="167">
        <v>2942.4</v>
      </c>
      <c r="D33" s="167">
        <v>1076</v>
      </c>
      <c r="E33" s="167">
        <v>6.0001034500594796</v>
      </c>
      <c r="F33" s="167">
        <v>4.0673410200183913</v>
      </c>
      <c r="G33" s="167">
        <v>6.8944963242598831</v>
      </c>
      <c r="H33" s="14"/>
      <c r="I33" s="13"/>
      <c r="J33" s="109"/>
      <c r="M33" s="169"/>
      <c r="O33" s="54"/>
      <c r="P33" s="109"/>
    </row>
    <row r="34" spans="1:16" ht="22" customHeight="1" x14ac:dyDescent="0.35">
      <c r="A34" s="166">
        <v>1995</v>
      </c>
      <c r="B34" s="167">
        <v>28452.3</v>
      </c>
      <c r="C34" s="167">
        <v>3255.4</v>
      </c>
      <c r="D34" s="167">
        <v>1476.2</v>
      </c>
      <c r="E34" s="167">
        <v>6.7993198427980905</v>
      </c>
      <c r="F34" s="167">
        <v>10.637574768896139</v>
      </c>
      <c r="G34" s="167">
        <v>37.193308550185876</v>
      </c>
      <c r="H34" s="14"/>
      <c r="I34" s="13"/>
      <c r="J34" s="109"/>
      <c r="M34" s="169"/>
      <c r="O34" s="54"/>
      <c r="P34" s="109"/>
    </row>
    <row r="35" spans="1:16" ht="22" customHeight="1" x14ac:dyDescent="0.35">
      <c r="A35" s="166">
        <v>1996</v>
      </c>
      <c r="B35" s="167">
        <v>30357</v>
      </c>
      <c r="C35" s="167">
        <v>4095.1</v>
      </c>
      <c r="D35" s="167">
        <v>1229.0999999999999</v>
      </c>
      <c r="E35" s="167">
        <v>6.6943621429550459</v>
      </c>
      <c r="F35" s="167">
        <v>25.79406524543834</v>
      </c>
      <c r="G35" s="167">
        <v>-16.738924265004751</v>
      </c>
      <c r="H35" s="14"/>
      <c r="I35" s="13"/>
      <c r="J35" s="109"/>
      <c r="M35" s="169"/>
      <c r="O35" s="54"/>
      <c r="P35" s="109"/>
    </row>
    <row r="36" spans="1:16" ht="22" customHeight="1" x14ac:dyDescent="0.35">
      <c r="A36" s="166">
        <v>1997</v>
      </c>
      <c r="B36" s="167">
        <v>32342.7</v>
      </c>
      <c r="C36" s="167">
        <v>4689.8</v>
      </c>
      <c r="D36" s="167">
        <v>1467.7</v>
      </c>
      <c r="E36" s="167">
        <v>6.5411601936950392</v>
      </c>
      <c r="F36" s="167">
        <v>14.522233889282321</v>
      </c>
      <c r="G36" s="167">
        <v>19.412578309332044</v>
      </c>
      <c r="H36" s="14"/>
      <c r="I36" s="13"/>
      <c r="J36" s="168"/>
      <c r="K36" s="170"/>
      <c r="L36" s="170"/>
      <c r="M36" s="171"/>
      <c r="O36" s="54"/>
      <c r="P36" s="109"/>
    </row>
    <row r="37" spans="1:16" ht="22" customHeight="1" x14ac:dyDescent="0.35">
      <c r="A37" s="166">
        <v>1998</v>
      </c>
      <c r="B37" s="167">
        <v>35110.699999999997</v>
      </c>
      <c r="C37" s="167">
        <v>5355.4</v>
      </c>
      <c r="D37" s="167">
        <v>1360</v>
      </c>
      <c r="E37" s="167">
        <v>8.5583454689929894</v>
      </c>
      <c r="F37" s="167">
        <v>14.192502878587559</v>
      </c>
      <c r="G37" s="167">
        <v>-7.3380118552837796</v>
      </c>
      <c r="H37" s="14"/>
      <c r="I37" s="13"/>
      <c r="J37" s="100"/>
      <c r="M37" s="169"/>
      <c r="O37" s="54"/>
      <c r="P37" s="109"/>
    </row>
    <row r="38" spans="1:16" ht="22" customHeight="1" x14ac:dyDescent="0.35">
      <c r="A38" s="166">
        <v>1999</v>
      </c>
      <c r="B38" s="167">
        <v>38281.199999999997</v>
      </c>
      <c r="C38" s="167">
        <v>6551.4</v>
      </c>
      <c r="D38" s="167">
        <v>1595.4</v>
      </c>
      <c r="E38" s="167">
        <v>9.0300107944301988</v>
      </c>
      <c r="F38" s="167">
        <v>22.332598872166411</v>
      </c>
      <c r="G38" s="167">
        <v>17.308823529411772</v>
      </c>
      <c r="H38" s="14"/>
      <c r="I38" s="13"/>
      <c r="J38" s="100"/>
      <c r="M38" s="169"/>
      <c r="O38" s="54"/>
      <c r="P38" s="109"/>
    </row>
    <row r="39" spans="1:16" ht="22" customHeight="1" x14ac:dyDescent="0.35">
      <c r="A39" s="166">
        <v>2000</v>
      </c>
      <c r="B39" s="167">
        <v>42465.599999999999</v>
      </c>
      <c r="C39" s="167">
        <v>6849.3</v>
      </c>
      <c r="D39" s="167">
        <v>2426.5</v>
      </c>
      <c r="E39" s="167">
        <v>10.930691827842388</v>
      </c>
      <c r="F39" s="167">
        <v>4.5471196996061991</v>
      </c>
      <c r="G39" s="167">
        <v>52.093518866741874</v>
      </c>
      <c r="H39" s="14"/>
      <c r="I39" s="13"/>
      <c r="J39" s="100"/>
      <c r="M39" s="169"/>
      <c r="O39" s="54"/>
      <c r="P39" s="109"/>
    </row>
    <row r="40" spans="1:16" ht="22" customHeight="1" x14ac:dyDescent="0.35">
      <c r="A40" s="166">
        <v>2001</v>
      </c>
      <c r="B40" s="167">
        <v>45102.3</v>
      </c>
      <c r="C40" s="167">
        <v>6756.9</v>
      </c>
      <c r="D40" s="167">
        <v>3040.7</v>
      </c>
      <c r="E40" s="167">
        <v>6.2090256584153014</v>
      </c>
      <c r="F40" s="167">
        <v>-1.3490429678945375</v>
      </c>
      <c r="G40" s="167">
        <v>25.31217803420564</v>
      </c>
      <c r="H40" s="14"/>
      <c r="I40" s="13"/>
      <c r="J40" s="100"/>
      <c r="K40" s="100"/>
      <c r="L40" s="100"/>
      <c r="M40" s="172"/>
      <c r="O40" s="54"/>
      <c r="P40" s="109"/>
    </row>
    <row r="41" spans="1:16" ht="22" customHeight="1" x14ac:dyDescent="0.35">
      <c r="A41" s="166">
        <v>2002</v>
      </c>
      <c r="B41" s="167">
        <v>45999.7</v>
      </c>
      <c r="C41" s="167">
        <v>6491.2</v>
      </c>
      <c r="D41" s="167">
        <v>2227.9</v>
      </c>
      <c r="E41" s="167">
        <v>1.9896989732230752</v>
      </c>
      <c r="F41" s="167">
        <v>-3.9322766357353198</v>
      </c>
      <c r="G41" s="167">
        <v>-26.730687012858873</v>
      </c>
      <c r="H41" s="14"/>
      <c r="I41" s="13"/>
      <c r="J41" s="109"/>
      <c r="M41" s="169"/>
      <c r="O41" s="54"/>
      <c r="P41" s="109"/>
    </row>
    <row r="42" spans="1:16" ht="22" customHeight="1" x14ac:dyDescent="0.35">
      <c r="A42" s="166">
        <v>2003</v>
      </c>
      <c r="B42" s="167">
        <v>48492.2</v>
      </c>
      <c r="C42" s="167">
        <v>6334.6</v>
      </c>
      <c r="D42" s="167">
        <v>2717.6</v>
      </c>
      <c r="E42" s="167">
        <v>5.4185135990017397</v>
      </c>
      <c r="F42" s="167">
        <v>-2.4124969189055867</v>
      </c>
      <c r="G42" s="167">
        <v>21.980340230710528</v>
      </c>
      <c r="H42" s="14"/>
      <c r="I42" s="13"/>
      <c r="J42" s="109"/>
      <c r="M42" s="169"/>
      <c r="O42" s="54"/>
      <c r="P42" s="109"/>
    </row>
    <row r="43" spans="1:16" ht="22" customHeight="1" x14ac:dyDescent="0.35">
      <c r="A43" s="166">
        <v>2004</v>
      </c>
      <c r="B43" s="167">
        <v>51826.5</v>
      </c>
      <c r="C43" s="167">
        <v>6595.9</v>
      </c>
      <c r="D43" s="167">
        <v>2941.5</v>
      </c>
      <c r="E43" s="167">
        <v>6.8759511839017406</v>
      </c>
      <c r="F43" s="167">
        <v>4.1249644807880408</v>
      </c>
      <c r="G43" s="167">
        <v>8.2388872534589375</v>
      </c>
      <c r="H43" s="14"/>
      <c r="I43" s="13"/>
      <c r="J43" s="109"/>
      <c r="M43" s="169"/>
      <c r="O43" s="54"/>
      <c r="P43" s="109"/>
    </row>
    <row r="44" spans="1:16" ht="22" customHeight="1" x14ac:dyDescent="0.35">
      <c r="A44" s="166">
        <v>2005</v>
      </c>
      <c r="B44" s="167">
        <v>54861.8</v>
      </c>
      <c r="C44" s="167">
        <v>6513.6</v>
      </c>
      <c r="D44" s="167">
        <v>2945.5</v>
      </c>
      <c r="E44" s="167">
        <v>5.8566563437623564</v>
      </c>
      <c r="F44" s="167">
        <v>-1.2477448111705647</v>
      </c>
      <c r="G44" s="167">
        <v>0.135985041645419</v>
      </c>
      <c r="H44" s="14"/>
      <c r="I44" s="13"/>
      <c r="J44" s="109"/>
      <c r="M44" s="169"/>
      <c r="O44" s="54"/>
      <c r="P44" s="109"/>
    </row>
    <row r="45" spans="1:16" ht="22" customHeight="1" x14ac:dyDescent="0.35">
      <c r="A45" s="166">
        <v>2006</v>
      </c>
      <c r="B45" s="167">
        <v>57854.3</v>
      </c>
      <c r="C45" s="167">
        <v>6028.6</v>
      </c>
      <c r="D45" s="167">
        <v>2819.1</v>
      </c>
      <c r="E45" s="167">
        <v>5.4546150509097391</v>
      </c>
      <c r="F45" s="167">
        <v>-7.4459592237779413</v>
      </c>
      <c r="G45" s="167">
        <v>-4.2912918010524566</v>
      </c>
      <c r="H45" s="14"/>
      <c r="I45" s="13"/>
      <c r="J45" s="109"/>
      <c r="M45" s="169"/>
      <c r="O45" s="54"/>
      <c r="P45" s="109"/>
    </row>
    <row r="46" spans="1:16" ht="22" customHeight="1" x14ac:dyDescent="0.35">
      <c r="A46" s="166">
        <v>2007</v>
      </c>
      <c r="B46" s="167">
        <v>60642.7</v>
      </c>
      <c r="C46" s="167">
        <v>5750.1</v>
      </c>
      <c r="D46" s="167">
        <v>2193.3000000000002</v>
      </c>
      <c r="E46" s="167">
        <v>4.8196936096366105</v>
      </c>
      <c r="F46" s="167">
        <v>-4.6196463523869555</v>
      </c>
      <c r="G46" s="167">
        <v>-22.198574012982856</v>
      </c>
      <c r="H46" s="14"/>
      <c r="I46" s="13"/>
      <c r="J46" s="109"/>
      <c r="M46" s="169"/>
      <c r="O46" s="54"/>
      <c r="P46" s="109"/>
    </row>
    <row r="47" spans="1:16" ht="22" customHeight="1" x14ac:dyDescent="0.35">
      <c r="A47" s="166">
        <v>2008</v>
      </c>
      <c r="B47" s="167">
        <v>62703</v>
      </c>
      <c r="C47" s="167">
        <v>5390.5</v>
      </c>
      <c r="D47" s="167">
        <v>2476.1</v>
      </c>
      <c r="E47" s="167">
        <v>3.3974410769969099</v>
      </c>
      <c r="F47" s="167">
        <v>-6.2538042816646726</v>
      </c>
      <c r="G47" s="167">
        <v>12.893812975881078</v>
      </c>
      <c r="H47" s="14"/>
      <c r="I47" s="13"/>
      <c r="J47" s="109"/>
      <c r="M47" s="169"/>
      <c r="O47" s="54"/>
      <c r="P47" s="109"/>
    </row>
    <row r="48" spans="1:16" ht="22" customHeight="1" x14ac:dyDescent="0.35">
      <c r="A48" s="166">
        <v>2009</v>
      </c>
      <c r="B48" s="167">
        <v>63617.9</v>
      </c>
      <c r="C48" s="167">
        <v>4255.8</v>
      </c>
      <c r="D48" s="167">
        <v>1783.4</v>
      </c>
      <c r="E48" s="167">
        <v>1.4591008404701622</v>
      </c>
      <c r="F48" s="167">
        <v>-21.049995362211295</v>
      </c>
      <c r="G48" s="167">
        <v>-27.975445256653604</v>
      </c>
      <c r="H48" s="14"/>
      <c r="I48" s="13"/>
      <c r="J48" s="109"/>
      <c r="M48" s="169"/>
      <c r="O48" s="54"/>
      <c r="P48" s="109"/>
    </row>
    <row r="49" spans="1:16" ht="22" customHeight="1" x14ac:dyDescent="0.35">
      <c r="A49" s="166">
        <v>2010</v>
      </c>
      <c r="B49" s="167">
        <v>64294.5</v>
      </c>
      <c r="C49" s="167">
        <v>3668.5</v>
      </c>
      <c r="D49" s="167">
        <v>1262.3</v>
      </c>
      <c r="E49" s="167">
        <v>1.063537149135696</v>
      </c>
      <c r="F49" s="167">
        <v>-13.799990601062085</v>
      </c>
      <c r="G49" s="167">
        <v>-29.219468431086693</v>
      </c>
      <c r="H49" s="14"/>
      <c r="I49" s="13"/>
      <c r="J49" s="109"/>
      <c r="M49" s="169"/>
      <c r="O49" s="54"/>
      <c r="P49" s="109"/>
    </row>
    <row r="50" spans="1:16" ht="22" customHeight="1" x14ac:dyDescent="0.35">
      <c r="A50" s="166">
        <v>2011</v>
      </c>
      <c r="B50" s="167">
        <v>65720.7</v>
      </c>
      <c r="C50" s="167">
        <v>3860.3</v>
      </c>
      <c r="D50" s="167">
        <v>1190.9000000000001</v>
      </c>
      <c r="E50" s="167">
        <v>2.2182301752093836</v>
      </c>
      <c r="F50" s="167">
        <v>5.2282949434373771</v>
      </c>
      <c r="G50" s="167">
        <v>-5.6563415986690853</v>
      </c>
      <c r="H50" s="14"/>
      <c r="I50" s="13"/>
      <c r="J50" s="109"/>
      <c r="M50" s="169"/>
      <c r="O50" s="54"/>
      <c r="P50" s="109"/>
    </row>
    <row r="51" spans="1:16" ht="22" customHeight="1" x14ac:dyDescent="0.35">
      <c r="A51" s="166">
        <v>2012</v>
      </c>
      <c r="B51" s="167">
        <v>68085.7</v>
      </c>
      <c r="C51" s="167">
        <v>4558.5</v>
      </c>
      <c r="D51" s="167">
        <v>1526.8</v>
      </c>
      <c r="E51" s="167">
        <v>3.5985617925554658</v>
      </c>
      <c r="F51" s="167">
        <v>18.086677201253785</v>
      </c>
      <c r="G51" s="167">
        <v>28.205558821059689</v>
      </c>
      <c r="H51" s="14"/>
      <c r="I51" s="13"/>
      <c r="J51" s="109"/>
      <c r="K51" s="169"/>
      <c r="L51" s="169"/>
      <c r="M51" s="169"/>
      <c r="O51" s="54"/>
      <c r="P51" s="109"/>
    </row>
    <row r="52" spans="1:16" ht="22" customHeight="1" x14ac:dyDescent="0.35">
      <c r="A52" s="166">
        <v>2013</v>
      </c>
      <c r="B52" s="167">
        <v>68944.899999999994</v>
      </c>
      <c r="C52" s="167">
        <v>3978.1</v>
      </c>
      <c r="D52" s="173">
        <v>899.2</v>
      </c>
      <c r="E52" s="167">
        <v>1.2619389974693616</v>
      </c>
      <c r="F52" s="167">
        <v>-12.732258418339368</v>
      </c>
      <c r="G52" s="173">
        <v>-41.105580298663867</v>
      </c>
      <c r="H52" s="14"/>
      <c r="I52" s="13"/>
      <c r="J52" s="109"/>
      <c r="M52" s="169"/>
      <c r="O52" s="54"/>
      <c r="P52" s="109"/>
    </row>
    <row r="53" spans="1:16" ht="22" customHeight="1" x14ac:dyDescent="0.35">
      <c r="A53" s="166">
        <v>2014</v>
      </c>
      <c r="B53" s="167">
        <v>68797.5</v>
      </c>
      <c r="C53" s="167">
        <v>3405.4</v>
      </c>
      <c r="D53" s="173">
        <v>840</v>
      </c>
      <c r="E53" s="167">
        <v>-0.21379391369048933</v>
      </c>
      <c r="F53" s="167">
        <v>-14.396319851185236</v>
      </c>
      <c r="G53" s="173">
        <v>-6.5836298932384389</v>
      </c>
      <c r="H53" s="14"/>
      <c r="I53" s="13"/>
      <c r="J53" s="109"/>
      <c r="K53" s="169"/>
      <c r="M53" s="169"/>
      <c r="O53" s="54"/>
      <c r="P53" s="109"/>
    </row>
    <row r="54" spans="1:16" ht="22" customHeight="1" x14ac:dyDescent="0.35">
      <c r="A54" s="166">
        <v>2015</v>
      </c>
      <c r="B54" s="168">
        <v>69602.010999999999</v>
      </c>
      <c r="C54" s="168">
        <v>3298.7</v>
      </c>
      <c r="D54" s="174">
        <v>681.33900000000006</v>
      </c>
      <c r="E54" s="168">
        <v>1.1693898760856116</v>
      </c>
      <c r="F54" s="168">
        <v>-3.133258941680868</v>
      </c>
      <c r="G54" s="175">
        <v>-18.88821428571428</v>
      </c>
      <c r="H54" s="14"/>
      <c r="I54" s="13"/>
      <c r="J54" s="109"/>
      <c r="K54" s="169"/>
      <c r="M54" s="169"/>
      <c r="O54" s="54"/>
      <c r="P54" s="109"/>
    </row>
    <row r="55" spans="1:16" s="22" customFormat="1" ht="22" customHeight="1" x14ac:dyDescent="0.35">
      <c r="A55" s="320">
        <v>2016</v>
      </c>
      <c r="B55" s="321">
        <v>69985.2</v>
      </c>
      <c r="C55" s="321">
        <v>2726.3</v>
      </c>
      <c r="D55" s="322">
        <v>510.19600000000003</v>
      </c>
      <c r="E55" s="321">
        <v>0.55054300083369501</v>
      </c>
      <c r="F55" s="321">
        <v>-17.352290296177273</v>
      </c>
      <c r="G55" s="323">
        <v>-25.118626704181036</v>
      </c>
      <c r="H55" s="40"/>
      <c r="I55" s="324"/>
      <c r="J55" s="243"/>
      <c r="K55" s="325"/>
      <c r="L55" s="325"/>
      <c r="M55" s="325"/>
      <c r="O55" s="80"/>
      <c r="P55" s="243"/>
    </row>
    <row r="56" spans="1:16" s="22" customFormat="1" ht="22" customHeight="1" x14ac:dyDescent="0.35">
      <c r="A56" s="320">
        <v>2017</v>
      </c>
      <c r="B56" s="176">
        <v>69049.5</v>
      </c>
      <c r="C56" s="321">
        <v>2423.0200696773941</v>
      </c>
      <c r="D56" s="322">
        <v>638.84100000000001</v>
      </c>
      <c r="E56" s="321">
        <v>-1.3369969650726112</v>
      </c>
      <c r="F56" s="321">
        <v>-11.12423175448799</v>
      </c>
      <c r="G56" s="323">
        <v>25.214819402739337</v>
      </c>
      <c r="H56" s="326"/>
      <c r="I56" s="324"/>
      <c r="J56" s="243"/>
      <c r="K56" s="325"/>
      <c r="L56" s="325"/>
      <c r="M56" s="325"/>
      <c r="O56" s="80"/>
      <c r="P56" s="243"/>
    </row>
    <row r="57" spans="1:16" s="22" customFormat="1" ht="22" customHeight="1" x14ac:dyDescent="0.35">
      <c r="A57" s="320" t="s">
        <v>130</v>
      </c>
      <c r="B57" s="177">
        <v>67739.501999999993</v>
      </c>
      <c r="C57" s="321">
        <v>8065.3519035300633</v>
      </c>
      <c r="D57" s="322">
        <v>332.54300000000001</v>
      </c>
      <c r="E57" s="321">
        <v>-1.8971768554477251</v>
      </c>
      <c r="F57" s="321">
        <v>232.86360292524947</v>
      </c>
      <c r="G57" s="323">
        <v>-47.945889509283219</v>
      </c>
      <c r="H57" s="40"/>
      <c r="I57" s="324"/>
      <c r="J57" s="243"/>
      <c r="K57" s="325"/>
      <c r="L57" s="325"/>
      <c r="M57" s="325"/>
      <c r="O57" s="80"/>
      <c r="P57" s="243"/>
    </row>
    <row r="58" spans="1:16" s="22" customFormat="1" ht="22" customHeight="1" x14ac:dyDescent="0.35">
      <c r="A58" s="320" t="s">
        <v>133</v>
      </c>
      <c r="B58" s="177">
        <v>70765.035000000003</v>
      </c>
      <c r="C58" s="321">
        <v>7245.2698191707896</v>
      </c>
      <c r="D58" s="322">
        <v>853.46699999999998</v>
      </c>
      <c r="E58" s="321">
        <v>4.4664234466914081</v>
      </c>
      <c r="F58" s="321">
        <v>-10.167964078546134</v>
      </c>
      <c r="G58" s="323">
        <v>156.64861386347027</v>
      </c>
      <c r="H58" s="40"/>
      <c r="I58" s="324"/>
      <c r="J58" s="243"/>
      <c r="K58" s="325"/>
      <c r="L58" s="325"/>
      <c r="M58" s="325"/>
      <c r="O58" s="80"/>
      <c r="P58" s="243"/>
    </row>
    <row r="59" spans="1:16" s="22" customFormat="1" ht="22" customHeight="1" x14ac:dyDescent="0.35">
      <c r="A59" s="320" t="s">
        <v>73</v>
      </c>
      <c r="B59" s="177">
        <v>70186.926000000007</v>
      </c>
      <c r="C59" s="321">
        <v>4577.8240306115522</v>
      </c>
      <c r="D59" s="322">
        <v>791.76099999999997</v>
      </c>
      <c r="E59" s="321">
        <v>-0.81694158704223696</v>
      </c>
      <c r="F59" s="321">
        <v>-36.816376134139922</v>
      </c>
      <c r="G59" s="323">
        <v>-7.2300393571163291</v>
      </c>
      <c r="H59" s="40"/>
      <c r="I59" s="324"/>
      <c r="J59" s="243"/>
      <c r="K59" s="325"/>
      <c r="L59" s="325"/>
      <c r="M59" s="325"/>
      <c r="O59" s="80"/>
      <c r="P59" s="243"/>
    </row>
    <row r="60" spans="1:16" s="22" customFormat="1" ht="10" customHeight="1" thickBot="1" x14ac:dyDescent="0.4">
      <c r="A60" s="84"/>
      <c r="B60" s="327"/>
      <c r="C60" s="327"/>
      <c r="D60" s="327"/>
      <c r="E60" s="327"/>
      <c r="F60" s="327"/>
      <c r="G60" s="328"/>
      <c r="H60" s="40"/>
    </row>
    <row r="61" spans="1:16" s="22" customFormat="1" ht="20" customHeight="1" x14ac:dyDescent="0.35">
      <c r="A61" s="40"/>
      <c r="B61" s="40"/>
      <c r="C61" s="40"/>
      <c r="D61" s="40"/>
      <c r="E61" s="40"/>
      <c r="F61" s="178"/>
      <c r="G61" s="178"/>
      <c r="H61" s="40"/>
    </row>
    <row r="62" spans="1:16" s="22" customFormat="1" ht="20" customHeight="1" x14ac:dyDescent="0.35">
      <c r="A62" s="40" t="s">
        <v>321</v>
      </c>
      <c r="B62" s="40"/>
      <c r="C62" s="40"/>
      <c r="D62" s="40"/>
      <c r="E62" s="40" t="s">
        <v>237</v>
      </c>
      <c r="F62" s="178"/>
      <c r="G62" s="178"/>
      <c r="H62" s="40"/>
    </row>
    <row r="63" spans="1:16" s="22" customFormat="1" ht="20" customHeight="1" x14ac:dyDescent="0.35">
      <c r="A63" s="40" t="s">
        <v>7</v>
      </c>
      <c r="B63" s="40"/>
      <c r="C63" s="40"/>
      <c r="D63" s="40"/>
      <c r="E63" s="40" t="s">
        <v>21</v>
      </c>
      <c r="F63" s="178"/>
      <c r="G63" s="178"/>
      <c r="H63" s="40"/>
    </row>
    <row r="64" spans="1:16" s="22" customFormat="1" ht="20" customHeight="1" x14ac:dyDescent="0.35">
      <c r="A64" s="329" t="s">
        <v>322</v>
      </c>
      <c r="B64" s="40"/>
      <c r="C64" s="40"/>
      <c r="D64" s="40"/>
      <c r="E64" s="153" t="s">
        <v>323</v>
      </c>
      <c r="F64" s="178"/>
      <c r="G64" s="179"/>
      <c r="H64" s="119"/>
      <c r="I64" s="119"/>
      <c r="J64" s="119"/>
    </row>
    <row r="65" spans="1:7" s="22" customFormat="1" ht="20" customHeight="1" x14ac:dyDescent="0.35">
      <c r="A65" s="40" t="s">
        <v>324</v>
      </c>
      <c r="F65" s="330"/>
      <c r="G65" s="330"/>
    </row>
    <row r="66" spans="1:7" s="22" customFormat="1" ht="20" customHeight="1" x14ac:dyDescent="0.35">
      <c r="F66" s="330"/>
      <c r="G66" s="330"/>
    </row>
    <row r="67" spans="1:7" s="22" customFormat="1" ht="20" customHeight="1" x14ac:dyDescent="0.35">
      <c r="A67" s="259" t="s">
        <v>325</v>
      </c>
      <c r="B67" s="40"/>
      <c r="C67" s="40"/>
      <c r="E67" s="259" t="s">
        <v>326</v>
      </c>
      <c r="F67" s="178"/>
      <c r="G67" s="178"/>
    </row>
    <row r="68" spans="1:7" s="22" customFormat="1" ht="20" customHeight="1" x14ac:dyDescent="0.35">
      <c r="A68" s="259" t="s">
        <v>327</v>
      </c>
      <c r="B68" s="40"/>
      <c r="C68" s="40"/>
      <c r="E68" s="259" t="s">
        <v>328</v>
      </c>
      <c r="F68" s="178"/>
      <c r="G68" s="178"/>
    </row>
    <row r="69" spans="1:7" s="22" customFormat="1" ht="20" customHeight="1" x14ac:dyDescent="0.35">
      <c r="A69" s="43" t="s">
        <v>329</v>
      </c>
      <c r="E69" s="43" t="s">
        <v>330</v>
      </c>
      <c r="F69" s="330"/>
      <c r="G69" s="330"/>
    </row>
    <row r="70" spans="1:7" s="22" customFormat="1" ht="22" customHeight="1" x14ac:dyDescent="0.35">
      <c r="F70" s="330"/>
      <c r="G70" s="330"/>
    </row>
    <row r="71" spans="1:7" ht="15.75" customHeight="1" x14ac:dyDescent="0.35"/>
    <row r="72" spans="1:7" ht="15.75" customHeight="1" x14ac:dyDescent="0.35"/>
    <row r="73" spans="1:7" ht="15.75" customHeight="1" x14ac:dyDescent="0.35"/>
    <row r="74" spans="1:7" ht="15.75" customHeight="1" x14ac:dyDescent="0.35"/>
    <row r="75" spans="1:7" ht="15.75" customHeight="1" x14ac:dyDescent="0.35"/>
    <row r="76" spans="1:7" ht="15.75" customHeight="1" x14ac:dyDescent="0.35"/>
    <row r="77" spans="1:7" ht="15.75" customHeight="1" x14ac:dyDescent="0.35"/>
    <row r="78" spans="1:7" ht="15.75" customHeight="1" x14ac:dyDescent="0.35"/>
    <row r="79" spans="1:7" ht="15.75" customHeight="1" x14ac:dyDescent="0.35"/>
    <row r="80" spans="1:7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</sheetData>
  <mergeCells count="4">
    <mergeCell ref="B5:D5"/>
    <mergeCell ref="E5:G5"/>
    <mergeCell ref="B6:D6"/>
    <mergeCell ref="E6:G6"/>
  </mergeCells>
  <hyperlinks>
    <hyperlink ref="G1" location="'ÍNDICE-INDEX'!A1" display="'ÍNDICE-INDEX" xr:uid="{6CB8DF10-8ECB-4582-909F-F7E9C67EC26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33A50-8402-41FB-91A6-90D2C6D478EF}">
  <sheetPr>
    <tabColor theme="8" tint="-0.249977111117893"/>
  </sheetPr>
  <dimension ref="A1:O58"/>
  <sheetViews>
    <sheetView zoomScale="70" zoomScaleNormal="70" workbookViewId="0">
      <selection activeCell="O1" sqref="O1"/>
    </sheetView>
  </sheetViews>
  <sheetFormatPr defaultColWidth="9.84375" defaultRowHeight="15.5" x14ac:dyDescent="0.35"/>
  <cols>
    <col min="1" max="1" width="9.3828125" style="180" customWidth="1"/>
    <col min="2" max="12" width="12.61328125" style="181" customWidth="1"/>
    <col min="13" max="13" width="8.84375" style="181" customWidth="1"/>
    <col min="14" max="14" width="12.3828125" style="44" bestFit="1" customWidth="1"/>
    <col min="15" max="15" width="15.84375" style="181" bestFit="1" customWidth="1"/>
    <col min="16" max="16384" width="9.84375" style="44"/>
  </cols>
  <sheetData>
    <row r="1" spans="1:15" s="62" customFormat="1" ht="22" customHeight="1" thickBot="1" x14ac:dyDescent="0.4">
      <c r="A1" s="303"/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O1" s="341" t="s">
        <v>424</v>
      </c>
    </row>
    <row r="2" spans="1:15" s="183" customFormat="1" ht="22" customHeight="1" x14ac:dyDescent="0.35">
      <c r="A2" s="182" t="s">
        <v>331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</row>
    <row r="3" spans="1:15" s="183" customFormat="1" ht="22" customHeight="1" x14ac:dyDescent="0.35">
      <c r="A3" s="184" t="s">
        <v>332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</row>
    <row r="4" spans="1:15" s="186" customFormat="1" ht="22" customHeight="1" x14ac:dyDescent="0.35">
      <c r="A4" s="185" t="s">
        <v>333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</row>
    <row r="5" spans="1:15" ht="25" customHeight="1" x14ac:dyDescent="0.35">
      <c r="A5" s="187"/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352" t="s">
        <v>334</v>
      </c>
      <c r="O5" s="352"/>
    </row>
    <row r="6" spans="1:15" ht="25" customHeight="1" x14ac:dyDescent="0.35">
      <c r="A6" s="188" t="s">
        <v>309</v>
      </c>
      <c r="B6" s="189" t="s">
        <v>335</v>
      </c>
      <c r="C6" s="189" t="s">
        <v>336</v>
      </c>
      <c r="D6" s="189" t="s">
        <v>337</v>
      </c>
      <c r="E6" s="189" t="s">
        <v>338</v>
      </c>
      <c r="F6" s="189" t="s">
        <v>339</v>
      </c>
      <c r="G6" s="189" t="s">
        <v>340</v>
      </c>
      <c r="H6" s="189" t="s">
        <v>341</v>
      </c>
      <c r="I6" s="189" t="s">
        <v>342</v>
      </c>
      <c r="J6" s="189" t="s">
        <v>343</v>
      </c>
      <c r="K6" s="189" t="s">
        <v>344</v>
      </c>
      <c r="L6" s="189" t="s">
        <v>345</v>
      </c>
      <c r="M6" s="189" t="s">
        <v>346</v>
      </c>
      <c r="N6" s="189" t="s">
        <v>347</v>
      </c>
      <c r="O6" s="189" t="s">
        <v>348</v>
      </c>
    </row>
    <row r="7" spans="1:15" ht="25" customHeight="1" x14ac:dyDescent="0.35">
      <c r="A7" s="188" t="s">
        <v>315</v>
      </c>
      <c r="B7" s="189" t="s">
        <v>349</v>
      </c>
      <c r="C7" s="189" t="s">
        <v>350</v>
      </c>
      <c r="D7" s="189" t="s">
        <v>351</v>
      </c>
      <c r="E7" s="189" t="s">
        <v>352</v>
      </c>
      <c r="F7" s="189" t="s">
        <v>353</v>
      </c>
      <c r="G7" s="189" t="s">
        <v>354</v>
      </c>
      <c r="H7" s="189" t="s">
        <v>355</v>
      </c>
      <c r="I7" s="189" t="s">
        <v>356</v>
      </c>
      <c r="J7" s="189" t="s">
        <v>357</v>
      </c>
      <c r="K7" s="189" t="s">
        <v>358</v>
      </c>
      <c r="L7" s="189" t="s">
        <v>359</v>
      </c>
      <c r="M7" s="189" t="s">
        <v>360</v>
      </c>
      <c r="N7" s="189" t="s">
        <v>361</v>
      </c>
      <c r="O7" s="189" t="s">
        <v>362</v>
      </c>
    </row>
    <row r="8" spans="1:15" ht="10" customHeight="1" x14ac:dyDescent="0.35">
      <c r="A8" s="302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283"/>
    </row>
    <row r="9" spans="1:15" ht="20" x14ac:dyDescent="0.35">
      <c r="A9" s="301">
        <v>2011</v>
      </c>
      <c r="B9" s="305">
        <v>1383.2</v>
      </c>
      <c r="C9" s="305">
        <v>1322.7</v>
      </c>
      <c r="D9" s="305">
        <v>1001.6</v>
      </c>
      <c r="E9" s="305">
        <v>1346.2</v>
      </c>
      <c r="F9" s="305">
        <v>1189.4000000000001</v>
      </c>
      <c r="G9" s="305">
        <v>1301.0999999999999</v>
      </c>
      <c r="H9" s="305">
        <v>1423.8</v>
      </c>
      <c r="I9" s="305">
        <v>1389.5</v>
      </c>
      <c r="J9" s="305">
        <v>1671.7</v>
      </c>
      <c r="K9" s="305">
        <v>1472.9</v>
      </c>
      <c r="L9" s="305">
        <v>1483.4</v>
      </c>
      <c r="M9" s="305">
        <v>1236.7</v>
      </c>
      <c r="N9" s="305">
        <v>16222.2</v>
      </c>
      <c r="O9" s="306">
        <v>16814</v>
      </c>
    </row>
    <row r="10" spans="1:15" ht="20" x14ac:dyDescent="0.35">
      <c r="A10" s="301"/>
      <c r="B10" s="305"/>
      <c r="C10" s="305"/>
      <c r="D10" s="305"/>
      <c r="E10" s="305"/>
      <c r="F10" s="305"/>
      <c r="G10" s="305"/>
      <c r="H10" s="305"/>
      <c r="I10" s="305"/>
      <c r="J10" s="305"/>
      <c r="K10" s="305"/>
      <c r="L10" s="305"/>
      <c r="M10" s="305"/>
      <c r="N10" s="305"/>
      <c r="O10" s="306"/>
    </row>
    <row r="11" spans="1:15" ht="20" x14ac:dyDescent="0.35">
      <c r="A11" s="301">
        <v>2012</v>
      </c>
      <c r="B11" s="305">
        <v>1351.8</v>
      </c>
      <c r="C11" s="305">
        <v>995.5</v>
      </c>
      <c r="D11" s="305">
        <v>1276</v>
      </c>
      <c r="E11" s="305">
        <v>1851.2</v>
      </c>
      <c r="F11" s="305">
        <v>1508.7</v>
      </c>
      <c r="G11" s="305">
        <v>1152.8</v>
      </c>
      <c r="H11" s="305">
        <v>1355.9</v>
      </c>
      <c r="I11" s="305">
        <v>1299</v>
      </c>
      <c r="J11" s="305">
        <v>1735.6</v>
      </c>
      <c r="K11" s="305">
        <v>1724.5</v>
      </c>
      <c r="L11" s="305">
        <v>1672.9</v>
      </c>
      <c r="M11" s="305">
        <v>1576.3</v>
      </c>
      <c r="N11" s="305">
        <v>17500.2</v>
      </c>
      <c r="O11" s="306">
        <v>17409.899999999998</v>
      </c>
    </row>
    <row r="12" spans="1:15" ht="20" x14ac:dyDescent="0.35">
      <c r="A12" s="301"/>
      <c r="B12" s="305"/>
      <c r="C12" s="305"/>
      <c r="D12" s="305"/>
      <c r="E12" s="305"/>
      <c r="F12" s="305"/>
      <c r="G12" s="305"/>
      <c r="H12" s="305"/>
      <c r="I12" s="305"/>
      <c r="J12" s="305"/>
      <c r="K12" s="305"/>
      <c r="L12" s="305"/>
      <c r="M12" s="305"/>
      <c r="N12" s="305"/>
      <c r="O12" s="306"/>
    </row>
    <row r="13" spans="1:15" ht="20" x14ac:dyDescent="0.35">
      <c r="A13" s="301">
        <v>2013</v>
      </c>
      <c r="B13" s="305">
        <v>1516.6</v>
      </c>
      <c r="C13" s="305">
        <v>1300.9000000000001</v>
      </c>
      <c r="D13" s="305">
        <v>1514.1</v>
      </c>
      <c r="E13" s="305">
        <v>1353.8</v>
      </c>
      <c r="F13" s="305">
        <v>1154.2</v>
      </c>
      <c r="G13" s="305">
        <v>1206.0999999999999</v>
      </c>
      <c r="H13" s="305">
        <v>1243</v>
      </c>
      <c r="I13" s="305">
        <v>1292.7</v>
      </c>
      <c r="J13" s="305">
        <v>1134.3</v>
      </c>
      <c r="K13" s="305">
        <v>1457.4</v>
      </c>
      <c r="L13" s="305">
        <v>1001.8</v>
      </c>
      <c r="M13" s="305">
        <v>1159.5999999999999</v>
      </c>
      <c r="N13" s="305">
        <v>15334.5</v>
      </c>
      <c r="O13" s="306">
        <v>13836.8</v>
      </c>
    </row>
    <row r="14" spans="1:15" ht="20" x14ac:dyDescent="0.35">
      <c r="A14" s="301"/>
      <c r="B14" s="305"/>
      <c r="C14" s="305"/>
      <c r="D14" s="305"/>
      <c r="E14" s="305"/>
      <c r="F14" s="305"/>
      <c r="G14" s="305"/>
      <c r="H14" s="305"/>
      <c r="I14" s="305"/>
      <c r="J14" s="305"/>
      <c r="K14" s="305"/>
      <c r="L14" s="305"/>
      <c r="M14" s="305"/>
      <c r="N14" s="305"/>
      <c r="O14" s="306"/>
    </row>
    <row r="15" spans="1:15" ht="20" x14ac:dyDescent="0.35">
      <c r="A15" s="301">
        <v>2014</v>
      </c>
      <c r="B15" s="305">
        <v>1068.8</v>
      </c>
      <c r="C15" s="305">
        <v>1106.5999999999999</v>
      </c>
      <c r="D15" s="305">
        <v>1142</v>
      </c>
      <c r="E15" s="305">
        <v>1249.5999999999999</v>
      </c>
      <c r="F15" s="305">
        <v>1223.2</v>
      </c>
      <c r="G15" s="305">
        <v>757.8</v>
      </c>
      <c r="H15" s="305">
        <v>981.6</v>
      </c>
      <c r="I15" s="305">
        <v>1288.8</v>
      </c>
      <c r="J15" s="305">
        <v>1362.2</v>
      </c>
      <c r="K15" s="305">
        <v>1275.9000000000001</v>
      </c>
      <c r="L15" s="305">
        <v>1115.2</v>
      </c>
      <c r="M15" s="305">
        <v>1219.8</v>
      </c>
      <c r="N15" s="305">
        <v>13791.5</v>
      </c>
      <c r="O15" s="306">
        <v>13571</v>
      </c>
    </row>
    <row r="16" spans="1:15" ht="20" x14ac:dyDescent="0.35">
      <c r="A16" s="301"/>
      <c r="B16" s="305"/>
      <c r="C16" s="305"/>
      <c r="D16" s="305"/>
      <c r="E16" s="305"/>
      <c r="F16" s="305"/>
      <c r="G16" s="305"/>
      <c r="H16" s="305"/>
      <c r="I16" s="305"/>
      <c r="J16" s="305"/>
      <c r="K16" s="305"/>
      <c r="L16" s="305"/>
      <c r="M16" s="305"/>
      <c r="N16" s="305"/>
      <c r="O16" s="306"/>
    </row>
    <row r="17" spans="1:15" ht="20" x14ac:dyDescent="0.35">
      <c r="A17" s="301">
        <v>2015</v>
      </c>
      <c r="B17" s="305">
        <v>1067.8</v>
      </c>
      <c r="C17" s="305">
        <v>1172</v>
      </c>
      <c r="D17" s="305">
        <v>1063.2</v>
      </c>
      <c r="E17" s="305">
        <v>1124.7</v>
      </c>
      <c r="F17" s="305">
        <v>1065.9000000000001</v>
      </c>
      <c r="G17" s="305">
        <v>833.9</v>
      </c>
      <c r="H17" s="305">
        <v>778.9</v>
      </c>
      <c r="I17" s="305">
        <v>1057.7</v>
      </c>
      <c r="J17" s="305">
        <v>1144.4000000000001</v>
      </c>
      <c r="K17" s="305">
        <v>1134</v>
      </c>
      <c r="L17" s="305">
        <v>736</v>
      </c>
      <c r="M17" s="305">
        <v>1154.2</v>
      </c>
      <c r="N17" s="305">
        <v>12332.7</v>
      </c>
      <c r="O17" s="306">
        <v>12052.8</v>
      </c>
    </row>
    <row r="18" spans="1:15" ht="20" x14ac:dyDescent="0.35">
      <c r="A18" s="301"/>
      <c r="B18" s="305"/>
      <c r="C18" s="305"/>
      <c r="D18" s="305"/>
      <c r="E18" s="305"/>
      <c r="F18" s="305"/>
      <c r="G18" s="305"/>
      <c r="H18" s="305"/>
      <c r="I18" s="305"/>
      <c r="J18" s="305"/>
      <c r="K18" s="305"/>
      <c r="L18" s="305"/>
      <c r="M18" s="305"/>
      <c r="N18" s="305"/>
      <c r="O18" s="306"/>
    </row>
    <row r="19" spans="1:15" ht="20" x14ac:dyDescent="0.35">
      <c r="A19" s="301">
        <v>2016</v>
      </c>
      <c r="B19" s="305">
        <v>1232</v>
      </c>
      <c r="C19" s="305">
        <v>858.7</v>
      </c>
      <c r="D19" s="305">
        <v>902.1</v>
      </c>
      <c r="E19" s="305">
        <v>871.9</v>
      </c>
      <c r="F19" s="305">
        <v>1083.5</v>
      </c>
      <c r="G19" s="305">
        <v>1099.4000000000001</v>
      </c>
      <c r="H19" s="305">
        <v>685</v>
      </c>
      <c r="I19" s="305">
        <v>1131.7</v>
      </c>
      <c r="J19" s="305">
        <v>1002.9</v>
      </c>
      <c r="K19" s="305">
        <v>997</v>
      </c>
      <c r="L19" s="305">
        <v>931.7</v>
      </c>
      <c r="M19" s="305">
        <v>1062.5</v>
      </c>
      <c r="N19" s="305">
        <v>11858.400000000001</v>
      </c>
      <c r="O19" s="306">
        <v>10663.500000000002</v>
      </c>
    </row>
    <row r="20" spans="1:15" ht="20" x14ac:dyDescent="0.35">
      <c r="A20" s="301"/>
      <c r="B20" s="305"/>
      <c r="C20" s="305"/>
      <c r="D20" s="305"/>
      <c r="E20" s="305"/>
      <c r="F20" s="305"/>
      <c r="G20" s="305"/>
      <c r="H20" s="305"/>
      <c r="I20" s="305"/>
      <c r="J20" s="305"/>
      <c r="K20" s="305"/>
      <c r="L20" s="305"/>
      <c r="M20" s="305"/>
      <c r="N20" s="305"/>
      <c r="O20" s="306"/>
    </row>
    <row r="21" spans="1:15" ht="20" x14ac:dyDescent="0.35">
      <c r="A21" s="301">
        <v>2017</v>
      </c>
      <c r="B21" s="305">
        <v>1085.2</v>
      </c>
      <c r="C21" s="305">
        <v>693.2</v>
      </c>
      <c r="D21" s="305">
        <v>786.5</v>
      </c>
      <c r="E21" s="305">
        <v>683.4</v>
      </c>
      <c r="F21" s="305">
        <v>755.7</v>
      </c>
      <c r="G21" s="305">
        <v>848.7</v>
      </c>
      <c r="H21" s="305">
        <v>744.5</v>
      </c>
      <c r="I21" s="305">
        <v>806.5</v>
      </c>
      <c r="J21" s="305">
        <v>1096.8</v>
      </c>
      <c r="K21" s="305">
        <v>903.6</v>
      </c>
      <c r="L21" s="305">
        <v>826.6</v>
      </c>
      <c r="M21" s="305">
        <v>1169.2</v>
      </c>
      <c r="N21" s="305">
        <v>10399.900000000001</v>
      </c>
      <c r="O21" s="306">
        <v>9153.9</v>
      </c>
    </row>
    <row r="22" spans="1:15" ht="20" x14ac:dyDescent="0.35">
      <c r="A22" s="301"/>
      <c r="B22" s="305"/>
      <c r="C22" s="305"/>
      <c r="D22" s="305"/>
      <c r="E22" s="305"/>
      <c r="F22" s="305"/>
      <c r="G22" s="305"/>
      <c r="H22" s="305"/>
      <c r="I22" s="305"/>
      <c r="J22" s="305"/>
      <c r="K22" s="305"/>
      <c r="L22" s="305"/>
      <c r="M22" s="305"/>
      <c r="N22" s="305"/>
      <c r="O22" s="306"/>
    </row>
    <row r="23" spans="1:15" ht="20" x14ac:dyDescent="0.35">
      <c r="A23" s="301" t="s">
        <v>363</v>
      </c>
      <c r="B23" s="305">
        <v>966.3</v>
      </c>
      <c r="C23" s="305">
        <v>983.9</v>
      </c>
      <c r="D23" s="305">
        <v>269</v>
      </c>
      <c r="E23" s="305">
        <v>322.10000000000002</v>
      </c>
      <c r="F23" s="305">
        <v>573.5</v>
      </c>
      <c r="G23" s="305">
        <v>491.9</v>
      </c>
      <c r="H23" s="305">
        <v>927.1</v>
      </c>
      <c r="I23" s="305">
        <v>1254.9000000000001</v>
      </c>
      <c r="J23" s="305">
        <v>1282.7</v>
      </c>
      <c r="K23" s="305">
        <v>1287</v>
      </c>
      <c r="L23" s="305">
        <v>1508.9</v>
      </c>
      <c r="M23" s="305">
        <v>937.4</v>
      </c>
      <c r="N23" s="305">
        <v>10804.7</v>
      </c>
      <c r="O23" s="306">
        <v>13233.3</v>
      </c>
    </row>
    <row r="24" spans="1:15" ht="20" x14ac:dyDescent="0.35">
      <c r="A24" s="301"/>
      <c r="B24" s="305"/>
      <c r="C24" s="305"/>
      <c r="D24" s="305"/>
      <c r="E24" s="305"/>
      <c r="F24" s="305"/>
      <c r="G24" s="305"/>
      <c r="H24" s="305"/>
      <c r="I24" s="305"/>
      <c r="J24" s="305"/>
      <c r="K24" s="305"/>
      <c r="L24" s="305"/>
      <c r="M24" s="305"/>
      <c r="N24" s="305"/>
      <c r="O24" s="306"/>
    </row>
    <row r="25" spans="1:15" ht="20" x14ac:dyDescent="0.35">
      <c r="A25" s="301" t="s">
        <v>364</v>
      </c>
      <c r="B25" s="305">
        <v>1150</v>
      </c>
      <c r="C25" s="305">
        <v>1088.0999999999999</v>
      </c>
      <c r="D25" s="305">
        <v>953</v>
      </c>
      <c r="E25" s="305">
        <v>1016.3</v>
      </c>
      <c r="F25" s="305">
        <v>863.6</v>
      </c>
      <c r="G25" s="305">
        <v>964.3</v>
      </c>
      <c r="H25" s="305">
        <v>995.5</v>
      </c>
      <c r="I25" s="305">
        <v>1118</v>
      </c>
      <c r="J25" s="305">
        <v>1209.2</v>
      </c>
      <c r="K25" s="305">
        <v>746.7</v>
      </c>
      <c r="L25" s="305">
        <v>1008.8</v>
      </c>
      <c r="M25" s="305">
        <v>1195.0999999999999</v>
      </c>
      <c r="N25" s="305">
        <v>12308.6</v>
      </c>
      <c r="O25" s="306">
        <v>12343.099999999999</v>
      </c>
    </row>
    <row r="26" spans="1:15" ht="20" x14ac:dyDescent="0.35">
      <c r="A26" s="301"/>
      <c r="B26" s="305"/>
      <c r="C26" s="305"/>
      <c r="D26" s="305"/>
      <c r="E26" s="305"/>
      <c r="F26" s="305"/>
      <c r="G26" s="305"/>
      <c r="H26" s="305"/>
      <c r="I26" s="305"/>
      <c r="J26" s="305"/>
      <c r="K26" s="305"/>
      <c r="L26" s="305"/>
      <c r="M26" s="305"/>
      <c r="N26" s="305"/>
      <c r="O26" s="306"/>
    </row>
    <row r="27" spans="1:15" ht="20" x14ac:dyDescent="0.35">
      <c r="A27" s="301" t="s">
        <v>73</v>
      </c>
      <c r="B27" s="305">
        <v>1004.6</v>
      </c>
      <c r="C27" s="305">
        <v>1061.9000000000001</v>
      </c>
      <c r="D27" s="305">
        <v>962.9</v>
      </c>
      <c r="E27" s="305">
        <v>921.4</v>
      </c>
      <c r="F27" s="305">
        <v>1096.7</v>
      </c>
      <c r="G27" s="305">
        <v>1022.3</v>
      </c>
      <c r="H27" s="305">
        <v>825</v>
      </c>
      <c r="I27" s="305">
        <v>1030.2</v>
      </c>
      <c r="J27" s="305">
        <v>493.3</v>
      </c>
      <c r="K27" s="305">
        <v>377.2</v>
      </c>
      <c r="L27" s="305">
        <v>1034.0999999999999</v>
      </c>
      <c r="M27" s="305">
        <v>1392.2</v>
      </c>
      <c r="N27" s="305">
        <v>11221.800000000001</v>
      </c>
      <c r="O27" s="306" t="s">
        <v>365</v>
      </c>
    </row>
    <row r="28" spans="1:15" ht="10" customHeight="1" thickBot="1" x14ac:dyDescent="0.4">
      <c r="A28" s="307"/>
      <c r="B28" s="308"/>
      <c r="C28" s="308"/>
      <c r="D28" s="308"/>
      <c r="E28" s="308"/>
      <c r="F28" s="308"/>
      <c r="G28" s="308"/>
      <c r="H28" s="308"/>
      <c r="I28" s="308"/>
      <c r="J28" s="308"/>
      <c r="K28" s="308"/>
      <c r="L28" s="308"/>
      <c r="M28" s="308"/>
      <c r="N28" s="309"/>
      <c r="O28" s="308"/>
    </row>
    <row r="29" spans="1:15" ht="20" x14ac:dyDescent="0.35">
      <c r="A29" s="310"/>
      <c r="B29" s="311"/>
      <c r="C29" s="311"/>
      <c r="D29" s="311"/>
      <c r="E29" s="311"/>
      <c r="F29" s="311"/>
      <c r="G29" s="311"/>
      <c r="H29" s="311"/>
      <c r="I29" s="311"/>
      <c r="J29" s="311"/>
      <c r="K29" s="311"/>
      <c r="L29" s="311"/>
      <c r="M29" s="311"/>
      <c r="N29" s="312"/>
      <c r="O29" s="311"/>
    </row>
    <row r="30" spans="1:15" ht="20" x14ac:dyDescent="0.35">
      <c r="A30" s="81" t="s">
        <v>321</v>
      </c>
      <c r="B30" s="285"/>
      <c r="C30" s="285"/>
      <c r="D30" s="285"/>
      <c r="E30" s="313"/>
      <c r="F30" s="81"/>
      <c r="G30" s="311"/>
      <c r="H30" s="311"/>
      <c r="I30" s="81" t="s">
        <v>237</v>
      </c>
      <c r="J30" s="311"/>
      <c r="K30" s="311"/>
      <c r="L30" s="311"/>
      <c r="M30" s="311"/>
      <c r="N30" s="312"/>
      <c r="O30" s="311"/>
    </row>
    <row r="31" spans="1:15" ht="20" x14ac:dyDescent="0.35">
      <c r="A31" s="81" t="s">
        <v>7</v>
      </c>
      <c r="B31" s="285"/>
      <c r="C31" s="285"/>
      <c r="D31" s="285"/>
      <c r="E31" s="313"/>
      <c r="F31" s="81"/>
      <c r="G31" s="311"/>
      <c r="H31" s="311"/>
      <c r="I31" s="81" t="s">
        <v>21</v>
      </c>
      <c r="J31" s="311"/>
      <c r="K31" s="311"/>
      <c r="L31" s="311"/>
      <c r="M31" s="311"/>
      <c r="N31" s="314"/>
      <c r="O31" s="315"/>
    </row>
    <row r="32" spans="1:15" ht="20" x14ac:dyDescent="0.35">
      <c r="A32" s="81"/>
      <c r="B32" s="285"/>
      <c r="C32" s="285"/>
      <c r="D32" s="285"/>
      <c r="E32" s="81"/>
      <c r="F32" s="81"/>
      <c r="G32" s="311"/>
      <c r="H32" s="311"/>
      <c r="I32" s="311"/>
      <c r="J32" s="311"/>
      <c r="K32" s="311"/>
      <c r="L32" s="311"/>
      <c r="M32" s="311"/>
      <c r="N32" s="314"/>
      <c r="O32" s="315"/>
    </row>
    <row r="33" spans="1:15" ht="20" x14ac:dyDescent="0.35">
      <c r="A33" s="87" t="s">
        <v>366</v>
      </c>
      <c r="B33" s="285"/>
      <c r="C33" s="285"/>
      <c r="D33" s="285"/>
      <c r="E33" s="69"/>
      <c r="F33" s="69"/>
      <c r="G33" s="81"/>
      <c r="H33" s="81"/>
      <c r="I33" s="87" t="s">
        <v>367</v>
      </c>
      <c r="J33" s="81"/>
      <c r="K33" s="311"/>
      <c r="L33" s="311"/>
      <c r="M33" s="311"/>
      <c r="N33" s="314"/>
      <c r="O33" s="315"/>
    </row>
    <row r="34" spans="1:15" ht="20" x14ac:dyDescent="0.35">
      <c r="A34" s="90"/>
      <c r="B34" s="285"/>
      <c r="C34" s="285"/>
      <c r="D34" s="285"/>
      <c r="E34" s="69"/>
      <c r="F34" s="69"/>
      <c r="G34" s="81"/>
      <c r="H34" s="81"/>
      <c r="I34" s="87"/>
      <c r="J34" s="81"/>
      <c r="K34" s="311"/>
      <c r="L34" s="311"/>
      <c r="M34" s="311"/>
      <c r="N34" s="314"/>
      <c r="O34" s="315"/>
    </row>
    <row r="35" spans="1:15" s="61" customFormat="1" ht="18.5" x14ac:dyDescent="0.35">
      <c r="A35" s="302" t="s">
        <v>368</v>
      </c>
      <c r="B35" s="283"/>
      <c r="C35" s="283"/>
      <c r="D35" s="283"/>
      <c r="E35" s="283"/>
      <c r="F35" s="283"/>
      <c r="G35" s="283"/>
      <c r="H35" s="283"/>
      <c r="I35" s="90" t="s">
        <v>369</v>
      </c>
      <c r="J35" s="283"/>
      <c r="K35" s="283"/>
      <c r="L35" s="283"/>
      <c r="M35" s="283"/>
      <c r="N35" s="316"/>
      <c r="O35" s="317"/>
    </row>
    <row r="36" spans="1:15" s="61" customFormat="1" ht="18.5" x14ac:dyDescent="0.35">
      <c r="A36" s="91"/>
      <c r="B36" s="313"/>
      <c r="C36" s="313"/>
      <c r="D36" s="313"/>
      <c r="E36" s="313"/>
      <c r="F36" s="313"/>
      <c r="G36" s="313"/>
      <c r="H36" s="313"/>
      <c r="I36" s="90"/>
      <c r="J36" s="313"/>
      <c r="K36" s="313"/>
      <c r="L36" s="313"/>
      <c r="M36" s="313"/>
      <c r="N36" s="318"/>
      <c r="O36" s="319"/>
    </row>
    <row r="37" spans="1:15" x14ac:dyDescent="0.35"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1"/>
      <c r="O37" s="192"/>
    </row>
    <row r="38" spans="1:15" x14ac:dyDescent="0.35"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61"/>
      <c r="O38" s="190"/>
    </row>
    <row r="42" spans="1:15" x14ac:dyDescent="0.35">
      <c r="N42" s="193"/>
      <c r="O42" s="193"/>
    </row>
    <row r="43" spans="1:15" x14ac:dyDescent="0.35">
      <c r="C43" s="44"/>
      <c r="D43" s="44"/>
      <c r="E43" s="44"/>
      <c r="G43" s="44"/>
      <c r="H43" s="44"/>
      <c r="I43" s="44"/>
      <c r="K43" s="44"/>
      <c r="L43" s="44"/>
      <c r="M43" s="44"/>
      <c r="N43" s="193"/>
      <c r="O43" s="193"/>
    </row>
    <row r="44" spans="1:15" x14ac:dyDescent="0.35">
      <c r="N44" s="193"/>
      <c r="O44" s="193"/>
    </row>
    <row r="45" spans="1:15" x14ac:dyDescent="0.35">
      <c r="C45" s="44"/>
      <c r="D45" s="44"/>
      <c r="E45" s="44"/>
      <c r="G45" s="44"/>
      <c r="H45" s="44"/>
      <c r="I45" s="44"/>
      <c r="K45" s="44"/>
      <c r="L45" s="44"/>
      <c r="M45" s="44"/>
      <c r="N45" s="193"/>
      <c r="O45" s="193"/>
    </row>
    <row r="46" spans="1:15" x14ac:dyDescent="0.35">
      <c r="N46" s="193"/>
      <c r="O46" s="193"/>
    </row>
    <row r="47" spans="1:15" x14ac:dyDescent="0.35">
      <c r="C47" s="44"/>
      <c r="D47" s="44"/>
      <c r="E47" s="44"/>
      <c r="G47" s="44"/>
      <c r="H47" s="44"/>
      <c r="I47" s="44"/>
      <c r="K47" s="44"/>
      <c r="L47" s="44"/>
      <c r="M47" s="44"/>
      <c r="N47" s="193"/>
      <c r="O47" s="193"/>
    </row>
    <row r="48" spans="1:15" x14ac:dyDescent="0.35">
      <c r="N48" s="193"/>
      <c r="O48" s="193"/>
    </row>
    <row r="49" spans="3:15" x14ac:dyDescent="0.35">
      <c r="C49" s="44"/>
      <c r="D49" s="44"/>
      <c r="E49" s="44"/>
      <c r="G49" s="44"/>
      <c r="H49" s="44"/>
      <c r="I49" s="44"/>
      <c r="K49" s="44"/>
      <c r="L49" s="44"/>
      <c r="M49" s="44"/>
      <c r="N49" s="193"/>
      <c r="O49" s="193"/>
    </row>
    <row r="50" spans="3:15" x14ac:dyDescent="0.35">
      <c r="N50" s="193"/>
      <c r="O50" s="193"/>
    </row>
    <row r="51" spans="3:15" x14ac:dyDescent="0.35">
      <c r="C51" s="44"/>
      <c r="D51" s="44"/>
      <c r="E51" s="44"/>
      <c r="G51" s="44"/>
      <c r="H51" s="44"/>
      <c r="I51" s="44"/>
      <c r="K51" s="44"/>
      <c r="L51" s="44"/>
      <c r="M51" s="44"/>
      <c r="N51" s="193"/>
      <c r="O51" s="193"/>
    </row>
    <row r="52" spans="3:15" x14ac:dyDescent="0.35">
      <c r="N52" s="193"/>
      <c r="O52" s="193"/>
    </row>
    <row r="53" spans="3:15" x14ac:dyDescent="0.35">
      <c r="C53" s="44"/>
      <c r="D53" s="44"/>
      <c r="E53" s="44"/>
      <c r="G53" s="44"/>
      <c r="H53" s="44"/>
      <c r="I53" s="44"/>
      <c r="K53" s="44"/>
      <c r="L53" s="44"/>
      <c r="M53" s="44"/>
      <c r="N53" s="193"/>
      <c r="O53" s="193"/>
    </row>
    <row r="54" spans="3:15" x14ac:dyDescent="0.35">
      <c r="N54" s="193"/>
      <c r="O54" s="193"/>
    </row>
    <row r="55" spans="3:15" x14ac:dyDescent="0.35">
      <c r="C55" s="44"/>
      <c r="D55" s="44"/>
      <c r="E55" s="44"/>
      <c r="G55" s="44"/>
      <c r="H55" s="44"/>
      <c r="I55" s="44"/>
      <c r="K55" s="44"/>
      <c r="L55" s="44"/>
      <c r="M55" s="44"/>
      <c r="N55" s="193"/>
      <c r="O55" s="193"/>
    </row>
    <row r="56" spans="3:15" x14ac:dyDescent="0.35">
      <c r="N56" s="193"/>
      <c r="O56" s="193"/>
    </row>
    <row r="57" spans="3:15" x14ac:dyDescent="0.35">
      <c r="C57" s="44"/>
      <c r="E57" s="44"/>
      <c r="G57" s="44"/>
      <c r="I57" s="44"/>
      <c r="K57" s="44"/>
      <c r="M57" s="44"/>
      <c r="N57" s="193"/>
      <c r="O57" s="193"/>
    </row>
    <row r="58" spans="3:15" x14ac:dyDescent="0.35">
      <c r="N58" s="193"/>
      <c r="O58" s="193"/>
    </row>
  </sheetData>
  <mergeCells count="1">
    <mergeCell ref="N5:O5"/>
  </mergeCells>
  <hyperlinks>
    <hyperlink ref="O1" location="'ÍNDICE-INDEX'!A1" display="'ÍNDICE-INDEX" xr:uid="{DDC2BEE6-230D-4C1D-AA76-4CCB2798AF9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4D1E1-426B-4391-848A-6E6D4C79D5EB}">
  <sheetPr>
    <tabColor theme="8" tint="-0.249977111117893"/>
  </sheetPr>
  <dimension ref="A1:AB36"/>
  <sheetViews>
    <sheetView zoomScale="70" zoomScaleNormal="70" workbookViewId="0">
      <selection activeCell="AB1" sqref="AB1"/>
    </sheetView>
  </sheetViews>
  <sheetFormatPr defaultColWidth="9.84375" defaultRowHeight="15.5" x14ac:dyDescent="0.35"/>
  <cols>
    <col min="1" max="1" width="8.84375" style="44" customWidth="1"/>
    <col min="2" max="2" width="2.84375" style="44" customWidth="1"/>
    <col min="3" max="3" width="8.84375" style="44" customWidth="1"/>
    <col min="4" max="4" width="2.84375" style="44" customWidth="1"/>
    <col min="5" max="5" width="8.84375" style="44" customWidth="1"/>
    <col min="6" max="6" width="2.84375" style="44" customWidth="1"/>
    <col min="7" max="7" width="8.84375" style="44" customWidth="1"/>
    <col min="8" max="8" width="2.84375" style="44" customWidth="1"/>
    <col min="9" max="9" width="8.84375" style="44" customWidth="1"/>
    <col min="10" max="10" width="2.84375" style="44" customWidth="1"/>
    <col min="11" max="11" width="8.84375" style="44" customWidth="1"/>
    <col min="12" max="12" width="2.84375" style="44" customWidth="1"/>
    <col min="13" max="13" width="8.84375" style="44" customWidth="1"/>
    <col min="14" max="14" width="2.84375" style="44" customWidth="1"/>
    <col min="15" max="15" width="8.84375" style="44" customWidth="1"/>
    <col min="16" max="16" width="2.84375" style="44" customWidth="1"/>
    <col min="17" max="17" width="8.84375" style="44" customWidth="1"/>
    <col min="18" max="18" width="2.84375" style="44" customWidth="1"/>
    <col min="19" max="19" width="8.84375" style="44" customWidth="1"/>
    <col min="20" max="20" width="2.84375" style="44" customWidth="1"/>
    <col min="21" max="21" width="8.84375" style="44" customWidth="1"/>
    <col min="22" max="22" width="2.84375" style="44" customWidth="1"/>
    <col min="23" max="23" width="8.84375" style="44" customWidth="1"/>
    <col min="24" max="24" width="2.84375" style="44" customWidth="1"/>
    <col min="25" max="25" width="8.84375" style="44" customWidth="1"/>
    <col min="26" max="26" width="2.84375" style="44" customWidth="1"/>
    <col min="27" max="27" width="12.3828125" style="44" bestFit="1" customWidth="1"/>
    <col min="28" max="28" width="15.84375" style="44" bestFit="1" customWidth="1"/>
    <col min="29" max="16384" width="9.84375" style="44"/>
  </cols>
  <sheetData>
    <row r="1" spans="1:28" s="62" customFormat="1" ht="22" customHeight="1" thickBot="1" x14ac:dyDescent="0.4">
      <c r="AB1" s="341" t="s">
        <v>424</v>
      </c>
    </row>
    <row r="2" spans="1:28" s="183" customFormat="1" ht="22" customHeight="1" x14ac:dyDescent="0.35">
      <c r="A2" s="194" t="s">
        <v>370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82"/>
      <c r="T2" s="182"/>
      <c r="U2" s="182"/>
      <c r="V2" s="182"/>
      <c r="W2" s="182"/>
      <c r="X2" s="182"/>
      <c r="Y2" s="182"/>
      <c r="Z2" s="182"/>
      <c r="AA2" s="182"/>
      <c r="AB2" s="182"/>
    </row>
    <row r="3" spans="1:28" s="183" customFormat="1" ht="22" customHeight="1" x14ac:dyDescent="0.35">
      <c r="A3" s="195" t="s">
        <v>371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6"/>
      <c r="T3" s="196"/>
      <c r="U3" s="196"/>
      <c r="V3" s="196"/>
      <c r="W3" s="196"/>
      <c r="X3" s="196"/>
      <c r="Y3" s="196"/>
      <c r="Z3" s="196"/>
      <c r="AA3" s="196"/>
      <c r="AB3" s="196"/>
    </row>
    <row r="4" spans="1:28" s="186" customFormat="1" ht="22" customHeight="1" x14ac:dyDescent="0.35">
      <c r="A4" s="197" t="s">
        <v>333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</row>
    <row r="5" spans="1:28" ht="23" customHeight="1" x14ac:dyDescent="0.35">
      <c r="A5" s="187"/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352" t="s">
        <v>372</v>
      </c>
      <c r="AB5" s="352"/>
    </row>
    <row r="6" spans="1:28" ht="23" customHeight="1" x14ac:dyDescent="0.35">
      <c r="A6" s="188" t="s">
        <v>309</v>
      </c>
      <c r="B6" s="188"/>
      <c r="C6" s="188" t="s">
        <v>335</v>
      </c>
      <c r="D6" s="188"/>
      <c r="E6" s="188" t="s">
        <v>336</v>
      </c>
      <c r="F6" s="188"/>
      <c r="G6" s="188" t="s">
        <v>337</v>
      </c>
      <c r="H6" s="188"/>
      <c r="I6" s="188" t="s">
        <v>338</v>
      </c>
      <c r="J6" s="188"/>
      <c r="K6" s="188" t="s">
        <v>339</v>
      </c>
      <c r="L6" s="188"/>
      <c r="M6" s="188" t="s">
        <v>340</v>
      </c>
      <c r="N6" s="188"/>
      <c r="O6" s="188" t="s">
        <v>341</v>
      </c>
      <c r="P6" s="188"/>
      <c r="Q6" s="188" t="s">
        <v>342</v>
      </c>
      <c r="R6" s="188"/>
      <c r="S6" s="188" t="s">
        <v>343</v>
      </c>
      <c r="T6" s="188"/>
      <c r="U6" s="188" t="s">
        <v>344</v>
      </c>
      <c r="V6" s="188"/>
      <c r="W6" s="188" t="s">
        <v>345</v>
      </c>
      <c r="X6" s="188"/>
      <c r="Y6" s="188" t="s">
        <v>346</v>
      </c>
      <c r="Z6" s="188"/>
      <c r="AA6" s="188" t="s">
        <v>347</v>
      </c>
      <c r="AB6" s="188" t="s">
        <v>348</v>
      </c>
    </row>
    <row r="7" spans="1:28" ht="23" customHeight="1" x14ac:dyDescent="0.35">
      <c r="A7" s="188" t="s">
        <v>315</v>
      </c>
      <c r="B7" s="188"/>
      <c r="C7" s="188" t="s">
        <v>349</v>
      </c>
      <c r="D7" s="188"/>
      <c r="E7" s="188" t="s">
        <v>350</v>
      </c>
      <c r="F7" s="188"/>
      <c r="G7" s="188" t="s">
        <v>351</v>
      </c>
      <c r="H7" s="188"/>
      <c r="I7" s="188" t="s">
        <v>352</v>
      </c>
      <c r="J7" s="188"/>
      <c r="K7" s="188" t="s">
        <v>353</v>
      </c>
      <c r="L7" s="188"/>
      <c r="M7" s="188" t="s">
        <v>354</v>
      </c>
      <c r="N7" s="188"/>
      <c r="O7" s="188" t="s">
        <v>355</v>
      </c>
      <c r="P7" s="188"/>
      <c r="Q7" s="188" t="s">
        <v>356</v>
      </c>
      <c r="R7" s="188"/>
      <c r="S7" s="188" t="s">
        <v>357</v>
      </c>
      <c r="T7" s="188"/>
      <c r="U7" s="188" t="s">
        <v>358</v>
      </c>
      <c r="V7" s="188"/>
      <c r="W7" s="188" t="s">
        <v>359</v>
      </c>
      <c r="X7" s="188"/>
      <c r="Y7" s="188" t="s">
        <v>360</v>
      </c>
      <c r="Z7" s="188"/>
      <c r="AA7" s="188" t="s">
        <v>361</v>
      </c>
      <c r="AB7" s="188" t="s">
        <v>362</v>
      </c>
    </row>
    <row r="8" spans="1:28" ht="16.5" customHeight="1" x14ac:dyDescent="0.35">
      <c r="A8" s="299"/>
      <c r="B8" s="69"/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0"/>
      <c r="P8" s="300"/>
      <c r="Q8" s="300"/>
      <c r="R8" s="300"/>
      <c r="S8" s="300"/>
      <c r="T8" s="300"/>
      <c r="U8" s="300"/>
      <c r="V8" s="300"/>
      <c r="W8" s="300"/>
      <c r="X8" s="300"/>
      <c r="Y8" s="300"/>
      <c r="Z8" s="300"/>
      <c r="AA8" s="300"/>
      <c r="AB8" s="300"/>
    </row>
    <row r="9" spans="1:28" ht="16.5" customHeight="1" x14ac:dyDescent="0.35">
      <c r="A9" s="301">
        <v>2011</v>
      </c>
      <c r="B9" s="69"/>
      <c r="C9" s="300">
        <v>1455.8</v>
      </c>
      <c r="D9" s="300"/>
      <c r="E9" s="300">
        <v>1523.7</v>
      </c>
      <c r="F9" s="300"/>
      <c r="G9" s="300">
        <v>1494.1</v>
      </c>
      <c r="H9" s="300"/>
      <c r="I9" s="300">
        <v>1537.2</v>
      </c>
      <c r="J9" s="300"/>
      <c r="K9" s="300">
        <v>1516</v>
      </c>
      <c r="L9" s="300"/>
      <c r="M9" s="300">
        <v>1420.5</v>
      </c>
      <c r="N9" s="300"/>
      <c r="O9" s="300">
        <v>1404.2</v>
      </c>
      <c r="P9" s="300"/>
      <c r="Q9" s="300">
        <v>1664.8</v>
      </c>
      <c r="R9" s="300"/>
      <c r="S9" s="300">
        <v>1901.9</v>
      </c>
      <c r="T9" s="300"/>
      <c r="U9" s="300">
        <v>1620.6</v>
      </c>
      <c r="V9" s="300"/>
      <c r="W9" s="300">
        <v>1522</v>
      </c>
      <c r="X9" s="300"/>
      <c r="Y9" s="300">
        <v>1485.2</v>
      </c>
      <c r="Z9" s="300"/>
      <c r="AA9" s="300">
        <v>18546</v>
      </c>
      <c r="AB9" s="300">
        <v>18999.300000000003</v>
      </c>
    </row>
    <row r="10" spans="1:28" ht="16.5" customHeight="1" x14ac:dyDescent="0.35">
      <c r="A10" s="301"/>
      <c r="B10" s="69"/>
      <c r="C10" s="300"/>
      <c r="D10" s="300"/>
      <c r="E10" s="300"/>
      <c r="F10" s="300"/>
      <c r="G10" s="300"/>
      <c r="H10" s="300"/>
      <c r="I10" s="300"/>
      <c r="J10" s="300"/>
      <c r="K10" s="300"/>
      <c r="L10" s="300"/>
      <c r="M10" s="300"/>
      <c r="N10" s="300"/>
      <c r="O10" s="300"/>
      <c r="P10" s="300"/>
      <c r="Q10" s="300"/>
      <c r="R10" s="300"/>
      <c r="S10" s="300"/>
      <c r="T10" s="300"/>
      <c r="U10" s="300"/>
      <c r="V10" s="300"/>
      <c r="W10" s="300"/>
      <c r="X10" s="300"/>
      <c r="Y10" s="300"/>
      <c r="Z10" s="300"/>
      <c r="AA10" s="300"/>
      <c r="AB10" s="300"/>
    </row>
    <row r="11" spans="1:28" ht="16.5" customHeight="1" x14ac:dyDescent="0.35">
      <c r="A11" s="301">
        <v>2012</v>
      </c>
      <c r="B11" s="69"/>
      <c r="C11" s="300">
        <v>1424.5</v>
      </c>
      <c r="D11" s="300"/>
      <c r="E11" s="300">
        <v>1320</v>
      </c>
      <c r="F11" s="300"/>
      <c r="G11" s="300">
        <v>1563.4</v>
      </c>
      <c r="H11" s="300"/>
      <c r="I11" s="300">
        <v>1845.1</v>
      </c>
      <c r="J11" s="300"/>
      <c r="K11" s="300">
        <v>1629.7</v>
      </c>
      <c r="L11" s="300"/>
      <c r="M11" s="300">
        <v>1617.9</v>
      </c>
      <c r="N11" s="300"/>
      <c r="O11" s="300">
        <v>1551.2</v>
      </c>
      <c r="P11" s="300"/>
      <c r="Q11" s="300">
        <v>1832.7</v>
      </c>
      <c r="R11" s="300"/>
      <c r="S11" s="300">
        <v>1867.7</v>
      </c>
      <c r="T11" s="300"/>
      <c r="U11" s="300">
        <v>1654</v>
      </c>
      <c r="V11" s="300"/>
      <c r="W11" s="300">
        <v>1846.4</v>
      </c>
      <c r="X11" s="300"/>
      <c r="Y11" s="300">
        <v>1740.2</v>
      </c>
      <c r="Z11" s="300"/>
      <c r="AA11" s="300">
        <v>19892.800000000003</v>
      </c>
      <c r="AB11" s="300">
        <v>19561.300000000003</v>
      </c>
    </row>
    <row r="12" spans="1:28" ht="16.5" customHeight="1" x14ac:dyDescent="0.35">
      <c r="A12" s="301"/>
      <c r="B12" s="69"/>
      <c r="C12" s="300"/>
      <c r="D12" s="69"/>
      <c r="E12" s="300"/>
      <c r="F12" s="300"/>
      <c r="G12" s="300"/>
      <c r="H12" s="300"/>
      <c r="I12" s="300"/>
      <c r="J12" s="300"/>
      <c r="K12" s="300"/>
      <c r="L12" s="300"/>
      <c r="M12" s="300"/>
      <c r="N12" s="300"/>
      <c r="O12" s="300"/>
      <c r="P12" s="300"/>
      <c r="Q12" s="300"/>
      <c r="R12" s="300"/>
      <c r="S12" s="300"/>
      <c r="T12" s="300"/>
      <c r="U12" s="300"/>
      <c r="V12" s="300"/>
      <c r="W12" s="300"/>
      <c r="X12" s="300"/>
      <c r="Y12" s="300"/>
      <c r="Z12" s="300"/>
      <c r="AA12" s="300"/>
      <c r="AB12" s="300"/>
    </row>
    <row r="13" spans="1:28" ht="16.5" customHeight="1" x14ac:dyDescent="0.35">
      <c r="A13" s="301">
        <v>2013</v>
      </c>
      <c r="B13" s="69"/>
      <c r="C13" s="300">
        <v>1562.6</v>
      </c>
      <c r="D13" s="300"/>
      <c r="E13" s="300">
        <v>1636.7</v>
      </c>
      <c r="F13" s="300"/>
      <c r="G13" s="300">
        <v>1551.7</v>
      </c>
      <c r="H13" s="300"/>
      <c r="I13" s="300">
        <v>1647.9</v>
      </c>
      <c r="J13" s="300"/>
      <c r="K13" s="300">
        <v>1421</v>
      </c>
      <c r="L13" s="300"/>
      <c r="M13" s="300">
        <v>1249.2</v>
      </c>
      <c r="N13" s="300"/>
      <c r="O13" s="300">
        <v>1400</v>
      </c>
      <c r="P13" s="300"/>
      <c r="Q13" s="300">
        <v>1459</v>
      </c>
      <c r="R13" s="300"/>
      <c r="S13" s="300">
        <v>1389.9</v>
      </c>
      <c r="T13" s="300"/>
      <c r="U13" s="300">
        <v>1568.9</v>
      </c>
      <c r="V13" s="300"/>
      <c r="W13" s="300">
        <v>1402.5</v>
      </c>
      <c r="X13" s="300"/>
      <c r="Y13" s="300">
        <v>1210.2</v>
      </c>
      <c r="Z13" s="300"/>
      <c r="AA13" s="300">
        <v>17499.599999999999</v>
      </c>
      <c r="AB13" s="300">
        <v>16000.5</v>
      </c>
    </row>
    <row r="14" spans="1:28" ht="16.5" customHeight="1" x14ac:dyDescent="0.35">
      <c r="A14" s="301"/>
      <c r="B14" s="69"/>
      <c r="C14" s="300"/>
      <c r="D14" s="300"/>
      <c r="E14" s="300"/>
      <c r="F14" s="300"/>
      <c r="G14" s="300"/>
      <c r="H14" s="300"/>
      <c r="I14" s="300"/>
      <c r="J14" s="300"/>
      <c r="K14" s="300"/>
      <c r="L14" s="300"/>
      <c r="M14" s="300"/>
      <c r="N14" s="300"/>
      <c r="O14" s="300"/>
      <c r="P14" s="300"/>
      <c r="Q14" s="300"/>
      <c r="R14" s="300"/>
      <c r="S14" s="300"/>
      <c r="T14" s="300"/>
      <c r="U14" s="300"/>
      <c r="V14" s="300"/>
      <c r="W14" s="300"/>
      <c r="X14" s="300"/>
      <c r="Y14" s="300"/>
      <c r="Z14" s="300"/>
      <c r="AA14" s="300"/>
      <c r="AB14" s="300"/>
    </row>
    <row r="15" spans="1:28" ht="16.5" customHeight="1" x14ac:dyDescent="0.35">
      <c r="A15" s="301">
        <v>2014</v>
      </c>
      <c r="B15" s="69"/>
      <c r="C15" s="300">
        <v>1339.1</v>
      </c>
      <c r="D15" s="300"/>
      <c r="E15" s="300">
        <v>1383.1</v>
      </c>
      <c r="F15" s="300"/>
      <c r="G15" s="300">
        <v>1220.8</v>
      </c>
      <c r="H15" s="300"/>
      <c r="I15" s="300">
        <v>1406.7</v>
      </c>
      <c r="J15" s="300"/>
      <c r="K15" s="300">
        <v>1196</v>
      </c>
      <c r="L15" s="300"/>
      <c r="M15" s="300">
        <v>1024.3</v>
      </c>
      <c r="N15" s="300"/>
      <c r="O15" s="300">
        <v>1223.3</v>
      </c>
      <c r="P15" s="300"/>
      <c r="Q15" s="300">
        <v>1273.2</v>
      </c>
      <c r="R15" s="300"/>
      <c r="S15" s="300">
        <v>1358.7</v>
      </c>
      <c r="T15" s="300"/>
      <c r="U15" s="300">
        <v>1293.8</v>
      </c>
      <c r="V15" s="300"/>
      <c r="W15" s="300">
        <v>1251</v>
      </c>
      <c r="X15" s="300"/>
      <c r="Y15" s="300">
        <v>1261.9000000000001</v>
      </c>
      <c r="Z15" s="300"/>
      <c r="AA15" s="300">
        <v>15231.9</v>
      </c>
      <c r="AB15" s="300">
        <v>14437.7</v>
      </c>
    </row>
    <row r="16" spans="1:28" ht="16.5" customHeight="1" x14ac:dyDescent="0.35">
      <c r="A16" s="301"/>
      <c r="B16" s="69"/>
      <c r="C16" s="300"/>
      <c r="D16" s="300"/>
      <c r="E16" s="300"/>
      <c r="F16" s="300"/>
      <c r="G16" s="300"/>
      <c r="H16" s="300"/>
      <c r="I16" s="300"/>
      <c r="J16" s="300"/>
      <c r="K16" s="300"/>
      <c r="L16" s="300"/>
      <c r="M16" s="300"/>
      <c r="N16" s="300"/>
      <c r="O16" s="300"/>
      <c r="P16" s="300"/>
      <c r="Q16" s="300"/>
      <c r="R16" s="300"/>
      <c r="S16" s="300"/>
      <c r="T16" s="300"/>
      <c r="U16" s="300"/>
      <c r="V16" s="300"/>
      <c r="W16" s="300"/>
      <c r="X16" s="300"/>
      <c r="Y16" s="300"/>
      <c r="Z16" s="300"/>
      <c r="AA16" s="300"/>
      <c r="AB16" s="300"/>
    </row>
    <row r="17" spans="1:28" ht="16.5" customHeight="1" x14ac:dyDescent="0.35">
      <c r="A17" s="301">
        <v>2015</v>
      </c>
      <c r="B17" s="69"/>
      <c r="C17" s="300">
        <v>1246.5999999999999</v>
      </c>
      <c r="D17" s="300"/>
      <c r="E17" s="300">
        <v>1073.2</v>
      </c>
      <c r="F17" s="300"/>
      <c r="G17" s="300">
        <v>1102.5</v>
      </c>
      <c r="H17" s="300"/>
      <c r="I17" s="300">
        <v>1266.5999999999999</v>
      </c>
      <c r="J17" s="300"/>
      <c r="K17" s="300">
        <v>962.8</v>
      </c>
      <c r="L17" s="300"/>
      <c r="M17" s="300">
        <v>1124.0999999999999</v>
      </c>
      <c r="N17" s="300"/>
      <c r="O17" s="300">
        <v>989.5</v>
      </c>
      <c r="P17" s="300"/>
      <c r="Q17" s="300">
        <v>1110.2</v>
      </c>
      <c r="R17" s="300"/>
      <c r="S17" s="300">
        <v>1295.7</v>
      </c>
      <c r="T17" s="300"/>
      <c r="U17" s="300">
        <v>1153.0999999999999</v>
      </c>
      <c r="V17" s="300"/>
      <c r="W17" s="300">
        <v>1175.5</v>
      </c>
      <c r="X17" s="300"/>
      <c r="Y17" s="300">
        <v>1274.2</v>
      </c>
      <c r="Z17" s="300"/>
      <c r="AA17" s="300">
        <v>13774.000000000002</v>
      </c>
      <c r="AB17" s="300">
        <v>13209.000000000002</v>
      </c>
    </row>
    <row r="18" spans="1:28" ht="16.5" customHeight="1" x14ac:dyDescent="0.35">
      <c r="A18" s="301"/>
      <c r="B18" s="69"/>
      <c r="C18" s="300"/>
      <c r="D18" s="300"/>
      <c r="E18" s="300"/>
      <c r="F18" s="300"/>
      <c r="G18" s="300"/>
      <c r="H18" s="300"/>
      <c r="I18" s="300"/>
      <c r="J18" s="300"/>
      <c r="K18" s="300"/>
      <c r="L18" s="300"/>
      <c r="M18" s="300"/>
      <c r="N18" s="300"/>
      <c r="O18" s="300"/>
      <c r="P18" s="300"/>
      <c r="Q18" s="300"/>
      <c r="R18" s="300"/>
      <c r="S18" s="300"/>
      <c r="T18" s="300"/>
      <c r="U18" s="300"/>
      <c r="V18" s="300"/>
      <c r="W18" s="300"/>
      <c r="X18" s="300"/>
      <c r="Y18" s="300"/>
      <c r="Z18" s="300"/>
      <c r="AA18" s="300"/>
      <c r="AB18" s="300"/>
    </row>
    <row r="19" spans="1:28" ht="16.5" customHeight="1" x14ac:dyDescent="0.35">
      <c r="A19" s="301">
        <v>2016</v>
      </c>
      <c r="B19" s="69"/>
      <c r="C19" s="300">
        <v>1199.2</v>
      </c>
      <c r="D19" s="300"/>
      <c r="E19" s="300">
        <v>987.2</v>
      </c>
      <c r="F19" s="300"/>
      <c r="G19" s="300">
        <v>1044.5999999999999</v>
      </c>
      <c r="H19" s="300"/>
      <c r="I19" s="300">
        <v>1084.5</v>
      </c>
      <c r="J19" s="300"/>
      <c r="K19" s="300">
        <v>938.6</v>
      </c>
      <c r="L19" s="300"/>
      <c r="M19" s="300">
        <v>956.7</v>
      </c>
      <c r="N19" s="300"/>
      <c r="O19" s="300">
        <v>846.7</v>
      </c>
      <c r="P19" s="300"/>
      <c r="Q19" s="300">
        <v>1062.4000000000001</v>
      </c>
      <c r="R19" s="300"/>
      <c r="S19" s="300">
        <v>1042.9000000000001</v>
      </c>
      <c r="T19" s="300"/>
      <c r="U19" s="300">
        <v>999.7</v>
      </c>
      <c r="V19" s="300"/>
      <c r="W19" s="300">
        <v>999.2</v>
      </c>
      <c r="X19" s="300"/>
      <c r="Y19" s="300">
        <v>1025.5999999999999</v>
      </c>
      <c r="Z19" s="300"/>
      <c r="AA19" s="300">
        <v>12187.300000000001</v>
      </c>
      <c r="AB19" s="300">
        <v>11588.099999999999</v>
      </c>
    </row>
    <row r="20" spans="1:28" ht="16.5" customHeight="1" x14ac:dyDescent="0.35">
      <c r="A20" s="301"/>
      <c r="B20" s="69"/>
      <c r="C20" s="300"/>
      <c r="D20" s="300"/>
      <c r="E20" s="300"/>
      <c r="F20" s="300"/>
      <c r="G20" s="300"/>
      <c r="H20" s="300"/>
      <c r="I20" s="300"/>
      <c r="J20" s="300"/>
      <c r="K20" s="300"/>
      <c r="L20" s="300"/>
      <c r="M20" s="300"/>
      <c r="N20" s="300"/>
      <c r="O20" s="300"/>
      <c r="P20" s="300"/>
      <c r="Q20" s="300"/>
      <c r="R20" s="300"/>
      <c r="S20" s="300"/>
      <c r="T20" s="300"/>
      <c r="U20" s="300"/>
      <c r="V20" s="300"/>
      <c r="W20" s="300"/>
      <c r="X20" s="300"/>
      <c r="Y20" s="300"/>
      <c r="Z20" s="300"/>
      <c r="AA20" s="300"/>
      <c r="AB20" s="300"/>
    </row>
    <row r="21" spans="1:28" ht="16.5" customHeight="1" x14ac:dyDescent="0.35">
      <c r="A21" s="301">
        <v>2017</v>
      </c>
      <c r="B21" s="69"/>
      <c r="C21" s="300">
        <v>921.3</v>
      </c>
      <c r="D21" s="300"/>
      <c r="E21" s="300">
        <v>1017.7</v>
      </c>
      <c r="F21" s="300"/>
      <c r="G21" s="300">
        <v>1004.4</v>
      </c>
      <c r="H21" s="300"/>
      <c r="I21" s="300">
        <v>929.8</v>
      </c>
      <c r="J21" s="300"/>
      <c r="K21" s="300">
        <v>807.5</v>
      </c>
      <c r="L21" s="300"/>
      <c r="M21" s="300">
        <v>930.9</v>
      </c>
      <c r="N21" s="300"/>
      <c r="O21" s="300">
        <v>848.7</v>
      </c>
      <c r="P21" s="300"/>
      <c r="Q21" s="300">
        <v>1037.5999999999999</v>
      </c>
      <c r="R21" s="300"/>
      <c r="S21" s="300">
        <v>1068.8</v>
      </c>
      <c r="T21" s="300"/>
      <c r="U21" s="300">
        <v>930.1</v>
      </c>
      <c r="V21" s="300"/>
      <c r="W21" s="300">
        <v>1071.3</v>
      </c>
      <c r="X21" s="300"/>
      <c r="Y21" s="300">
        <v>1046</v>
      </c>
      <c r="Z21" s="300"/>
      <c r="AA21" s="300">
        <v>11614.099999999999</v>
      </c>
      <c r="AB21" s="300">
        <v>10295</v>
      </c>
    </row>
    <row r="22" spans="1:28" ht="16.5" customHeight="1" x14ac:dyDescent="0.35">
      <c r="A22" s="301"/>
      <c r="B22" s="69"/>
      <c r="C22" s="300"/>
      <c r="D22" s="69"/>
      <c r="E22" s="300"/>
      <c r="F22" s="69"/>
      <c r="G22" s="300"/>
      <c r="H22" s="69"/>
      <c r="I22" s="300"/>
      <c r="J22" s="69"/>
      <c r="K22" s="300"/>
      <c r="L22" s="69"/>
      <c r="M22" s="300"/>
      <c r="N22" s="69"/>
      <c r="O22" s="300"/>
      <c r="P22" s="300"/>
      <c r="Q22" s="300"/>
      <c r="R22" s="300"/>
      <c r="S22" s="300"/>
      <c r="T22" s="300"/>
      <c r="U22" s="300"/>
      <c r="V22" s="300"/>
      <c r="W22" s="300"/>
      <c r="X22" s="300"/>
      <c r="Y22" s="300"/>
      <c r="Z22" s="300"/>
      <c r="AA22" s="300"/>
      <c r="AB22" s="300"/>
    </row>
    <row r="23" spans="1:28" ht="16.5" customHeight="1" x14ac:dyDescent="0.35">
      <c r="A23" s="301" t="s">
        <v>363</v>
      </c>
      <c r="B23" s="69"/>
      <c r="C23" s="300">
        <v>916.6</v>
      </c>
      <c r="D23" s="300"/>
      <c r="E23" s="300">
        <v>1022.5</v>
      </c>
      <c r="F23" s="300"/>
      <c r="G23" s="300">
        <v>298.89999999999998</v>
      </c>
      <c r="H23" s="300"/>
      <c r="I23" s="300">
        <v>491.4</v>
      </c>
      <c r="J23" s="300"/>
      <c r="K23" s="300">
        <v>679.9</v>
      </c>
      <c r="L23" s="300"/>
      <c r="M23" s="300">
        <v>883.2</v>
      </c>
      <c r="N23" s="300"/>
      <c r="O23" s="300">
        <v>1034.3</v>
      </c>
      <c r="P23" s="300"/>
      <c r="Q23" s="300">
        <v>1173.5999999999999</v>
      </c>
      <c r="R23" s="300"/>
      <c r="S23" s="300">
        <v>1297.0999999999999</v>
      </c>
      <c r="T23" s="300"/>
      <c r="U23" s="300">
        <v>1331</v>
      </c>
      <c r="V23" s="300"/>
      <c r="W23" s="300">
        <v>1365.7</v>
      </c>
      <c r="X23" s="300"/>
      <c r="Y23" s="300">
        <v>1232.8</v>
      </c>
      <c r="Z23" s="300"/>
      <c r="AA23" s="300">
        <v>11727</v>
      </c>
      <c r="AB23" s="300">
        <v>14303.9</v>
      </c>
    </row>
    <row r="24" spans="1:28" ht="16.5" customHeight="1" x14ac:dyDescent="0.35">
      <c r="A24" s="301"/>
      <c r="B24" s="69"/>
      <c r="C24" s="300"/>
      <c r="D24" s="69"/>
      <c r="E24" s="300"/>
      <c r="F24" s="69"/>
      <c r="G24" s="300"/>
      <c r="H24" s="69"/>
      <c r="I24" s="300"/>
      <c r="J24" s="69"/>
      <c r="K24" s="300"/>
      <c r="L24" s="69"/>
      <c r="M24" s="300"/>
      <c r="N24" s="69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  <c r="Z24" s="300"/>
      <c r="AA24" s="300"/>
      <c r="AB24" s="300"/>
    </row>
    <row r="25" spans="1:28" ht="16.5" customHeight="1" x14ac:dyDescent="0.35">
      <c r="A25" s="301" t="s">
        <v>364</v>
      </c>
      <c r="B25" s="69"/>
      <c r="C25" s="300">
        <v>1191.5999999999999</v>
      </c>
      <c r="D25" s="300"/>
      <c r="E25" s="300">
        <v>1262</v>
      </c>
      <c r="F25" s="300"/>
      <c r="G25" s="300">
        <v>1100.9000000000001</v>
      </c>
      <c r="H25" s="300"/>
      <c r="I25" s="300">
        <v>1195.5</v>
      </c>
      <c r="J25" s="300"/>
      <c r="K25" s="300">
        <v>1117.0999999999999</v>
      </c>
      <c r="L25" s="300"/>
      <c r="M25" s="300">
        <v>1002.3</v>
      </c>
      <c r="N25" s="300"/>
      <c r="O25" s="300">
        <v>1068.3</v>
      </c>
      <c r="P25" s="300"/>
      <c r="Q25" s="300">
        <v>1118.4000000000001</v>
      </c>
      <c r="R25" s="300"/>
      <c r="S25" s="300">
        <v>1173.5</v>
      </c>
      <c r="T25" s="300"/>
      <c r="U25" s="300">
        <v>1146</v>
      </c>
      <c r="V25" s="300"/>
      <c r="W25" s="300">
        <v>1214.4000000000001</v>
      </c>
      <c r="X25" s="300"/>
      <c r="Y25" s="300">
        <v>1125.2</v>
      </c>
      <c r="Z25" s="300"/>
      <c r="AA25" s="300">
        <v>13715.2</v>
      </c>
      <c r="AB25" s="300">
        <v>13469.2</v>
      </c>
    </row>
    <row r="26" spans="1:28" ht="16.5" customHeight="1" x14ac:dyDescent="0.35">
      <c r="A26" s="301"/>
      <c r="B26" s="69"/>
      <c r="C26" s="300"/>
      <c r="D26" s="69"/>
      <c r="E26" s="300"/>
      <c r="F26" s="69"/>
      <c r="G26" s="300"/>
      <c r="H26" s="69"/>
      <c r="I26" s="300"/>
      <c r="J26" s="69"/>
      <c r="K26" s="300"/>
      <c r="L26" s="69"/>
      <c r="M26" s="300"/>
      <c r="N26" s="69"/>
      <c r="O26" s="300"/>
      <c r="P26" s="300"/>
      <c r="Q26" s="300"/>
      <c r="R26" s="300"/>
      <c r="S26" s="300"/>
      <c r="T26" s="300"/>
      <c r="U26" s="300"/>
      <c r="V26" s="300"/>
      <c r="W26" s="300"/>
      <c r="X26" s="300"/>
      <c r="Y26" s="300"/>
      <c r="Z26" s="300"/>
      <c r="AA26" s="300"/>
      <c r="AB26" s="300"/>
    </row>
    <row r="27" spans="1:28" ht="16.5" customHeight="1" x14ac:dyDescent="0.35">
      <c r="A27" s="301" t="s">
        <v>73</v>
      </c>
      <c r="B27" s="69"/>
      <c r="C27" s="300">
        <v>1150</v>
      </c>
      <c r="D27" s="69"/>
      <c r="E27" s="300">
        <v>1118.0999999999999</v>
      </c>
      <c r="F27" s="69"/>
      <c r="G27" s="300">
        <v>1019.7</v>
      </c>
      <c r="H27" s="69"/>
      <c r="I27" s="300">
        <v>1256.4000000000001</v>
      </c>
      <c r="J27" s="69"/>
      <c r="K27" s="300">
        <v>1080</v>
      </c>
      <c r="L27" s="69"/>
      <c r="M27" s="300">
        <v>999.2</v>
      </c>
      <c r="N27" s="69"/>
      <c r="O27" s="300">
        <v>851.7</v>
      </c>
      <c r="P27" s="300"/>
      <c r="Q27" s="300">
        <v>1075.0999999999999</v>
      </c>
      <c r="R27" s="300"/>
      <c r="S27" s="300">
        <v>526.5</v>
      </c>
      <c r="T27" s="300"/>
      <c r="U27" s="300">
        <v>451.3</v>
      </c>
      <c r="V27" s="300"/>
      <c r="W27" s="300">
        <v>1240</v>
      </c>
      <c r="X27" s="300"/>
      <c r="Y27" s="300">
        <v>1597.4</v>
      </c>
      <c r="Z27" s="300"/>
      <c r="AA27" s="300">
        <v>12365.4</v>
      </c>
      <c r="AB27" s="300" t="s">
        <v>373</v>
      </c>
    </row>
    <row r="28" spans="1:28" ht="16.5" customHeight="1" thickBot="1" x14ac:dyDescent="0.4">
      <c r="A28" s="74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</row>
    <row r="29" spans="1:28" ht="16" customHeight="1" x14ac:dyDescent="0.35">
      <c r="A29" s="81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1:28" ht="16" customHeight="1" x14ac:dyDescent="0.35">
      <c r="A30" s="81" t="s">
        <v>321</v>
      </c>
      <c r="B30" s="285"/>
      <c r="C30" s="285"/>
      <c r="D30" s="285"/>
      <c r="E30" s="285"/>
      <c r="F30" s="285"/>
      <c r="G30" s="285"/>
      <c r="H30" s="285"/>
      <c r="I30" s="69"/>
      <c r="J30" s="81"/>
      <c r="K30" s="69"/>
      <c r="L30" s="81"/>
      <c r="M30" s="81"/>
      <c r="N30" s="81"/>
      <c r="O30" s="81"/>
      <c r="P30" s="81"/>
      <c r="Q30" s="81" t="s">
        <v>237</v>
      </c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1:28" ht="16" customHeight="1" x14ac:dyDescent="0.35">
      <c r="A31" s="81" t="s">
        <v>7</v>
      </c>
      <c r="B31" s="285"/>
      <c r="C31" s="285"/>
      <c r="D31" s="285"/>
      <c r="E31" s="285"/>
      <c r="F31" s="285"/>
      <c r="G31" s="285"/>
      <c r="H31" s="285"/>
      <c r="I31" s="69"/>
      <c r="J31" s="81"/>
      <c r="K31" s="69"/>
      <c r="L31" s="81"/>
      <c r="M31" s="81"/>
      <c r="N31" s="81"/>
      <c r="O31" s="81"/>
      <c r="P31" s="81"/>
      <c r="Q31" s="81" t="s">
        <v>21</v>
      </c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1:28" ht="16" customHeight="1" x14ac:dyDescent="0.35">
      <c r="A32" s="81"/>
      <c r="B32" s="285"/>
      <c r="C32" s="285"/>
      <c r="D32" s="285"/>
      <c r="E32" s="285"/>
      <c r="F32" s="285"/>
      <c r="G32" s="285"/>
      <c r="H32" s="285"/>
      <c r="I32" s="69"/>
      <c r="J32" s="81"/>
      <c r="K32" s="69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1:28" ht="16" customHeight="1" x14ac:dyDescent="0.35">
      <c r="A33" s="87" t="s">
        <v>366</v>
      </c>
      <c r="B33" s="285"/>
      <c r="C33" s="285"/>
      <c r="D33" s="285"/>
      <c r="E33" s="285"/>
      <c r="F33" s="285"/>
      <c r="G33" s="285"/>
      <c r="H33" s="285"/>
      <c r="I33" s="69"/>
      <c r="J33" s="81"/>
      <c r="K33" s="69"/>
      <c r="L33" s="81"/>
      <c r="M33" s="81"/>
      <c r="N33" s="81"/>
      <c r="O33" s="81"/>
      <c r="P33" s="81"/>
      <c r="Q33" s="87" t="s">
        <v>367</v>
      </c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1:28" ht="16" customHeight="1" x14ac:dyDescent="0.35">
      <c r="A34" s="302"/>
      <c r="B34" s="302"/>
      <c r="C34" s="302"/>
      <c r="D34" s="302"/>
      <c r="E34" s="302"/>
      <c r="F34" s="302"/>
      <c r="G34" s="302"/>
      <c r="H34" s="302"/>
      <c r="I34" s="302"/>
      <c r="J34" s="302"/>
      <c r="K34" s="302"/>
      <c r="L34" s="302"/>
      <c r="M34" s="302"/>
      <c r="N34" s="302"/>
      <c r="O34" s="302"/>
      <c r="P34" s="302"/>
      <c r="Q34" s="302"/>
      <c r="R34" s="302"/>
      <c r="S34" s="302"/>
      <c r="T34" s="302"/>
      <c r="U34" s="302"/>
      <c r="V34" s="302"/>
      <c r="W34" s="302"/>
      <c r="X34" s="302"/>
      <c r="Y34" s="302"/>
      <c r="Z34" s="81"/>
      <c r="AA34" s="81"/>
      <c r="AB34" s="81"/>
    </row>
    <row r="35" spans="1:28" s="61" customFormat="1" ht="16" customHeight="1" x14ac:dyDescent="0.35">
      <c r="A35" s="302" t="s">
        <v>374</v>
      </c>
      <c r="B35" s="302"/>
      <c r="C35" s="302"/>
      <c r="D35" s="302"/>
      <c r="E35" s="302"/>
      <c r="F35" s="302"/>
      <c r="G35" s="302"/>
      <c r="H35" s="302"/>
      <c r="I35" s="302"/>
      <c r="J35" s="302"/>
      <c r="K35" s="302"/>
      <c r="L35" s="302"/>
      <c r="M35" s="302"/>
      <c r="N35" s="302"/>
      <c r="O35" s="302"/>
      <c r="P35" s="302"/>
      <c r="Q35" s="90" t="s">
        <v>369</v>
      </c>
      <c r="R35" s="302"/>
      <c r="S35" s="302"/>
      <c r="T35" s="302"/>
      <c r="U35" s="302"/>
      <c r="V35" s="302"/>
      <c r="W35" s="302"/>
      <c r="X35" s="302"/>
      <c r="Y35" s="302"/>
      <c r="Z35" s="81"/>
      <c r="AA35" s="81"/>
      <c r="AB35" s="81"/>
    </row>
    <row r="36" spans="1:28" s="61" customFormat="1" ht="18" customHeight="1" x14ac:dyDescent="0.35">
      <c r="A36" s="303"/>
      <c r="B36" s="304"/>
      <c r="C36" s="304"/>
      <c r="D36" s="304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3"/>
      <c r="R36" s="304"/>
      <c r="S36" s="304"/>
      <c r="T36" s="304"/>
      <c r="U36" s="304"/>
      <c r="V36" s="304"/>
      <c r="W36" s="304"/>
      <c r="X36" s="304"/>
      <c r="Y36" s="304"/>
      <c r="Z36" s="304"/>
      <c r="AA36" s="304"/>
      <c r="AB36" s="304"/>
    </row>
  </sheetData>
  <mergeCells count="1">
    <mergeCell ref="AA5:AB5"/>
  </mergeCells>
  <hyperlinks>
    <hyperlink ref="AB1" location="'ÍNDICE-INDEX'!A1" display="'ÍNDICE-INDEX" xr:uid="{D8BFB395-EFD8-46E1-8F3F-59E3841CDCA2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3A53A-3D83-4637-A59F-9A35166EEEE6}">
  <sheetPr>
    <tabColor theme="8" tint="-0.249977111117893"/>
  </sheetPr>
  <dimension ref="A1:M31"/>
  <sheetViews>
    <sheetView zoomScale="70" zoomScaleNormal="70" workbookViewId="0">
      <selection activeCell="L1" sqref="L1"/>
    </sheetView>
  </sheetViews>
  <sheetFormatPr defaultColWidth="9.84375" defaultRowHeight="18.5" x14ac:dyDescent="0.35"/>
  <cols>
    <col min="1" max="1" width="28.61328125" style="53" customWidth="1"/>
    <col min="2" max="11" width="9.61328125" style="53" customWidth="1"/>
    <col min="12" max="12" width="28.61328125" style="53" customWidth="1"/>
    <col min="13" max="16384" width="9.84375" style="53"/>
  </cols>
  <sheetData>
    <row r="1" spans="1:13" ht="22" customHeight="1" thickBot="1" x14ac:dyDescent="0.4">
      <c r="L1" s="341" t="s">
        <v>424</v>
      </c>
    </row>
    <row r="2" spans="1:13" s="1" customFormat="1" ht="22" customHeight="1" x14ac:dyDescent="0.35">
      <c r="A2" s="198" t="s">
        <v>375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</row>
    <row r="3" spans="1:13" s="1" customFormat="1" ht="22" customHeight="1" x14ac:dyDescent="0.35">
      <c r="A3" s="19" t="s">
        <v>376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3" x14ac:dyDescent="0.3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x14ac:dyDescent="0.35">
      <c r="A5" s="50"/>
      <c r="B5" s="201">
        <v>2011</v>
      </c>
      <c r="C5" s="202">
        <v>2012</v>
      </c>
      <c r="D5" s="202">
        <v>2013</v>
      </c>
      <c r="E5" s="202">
        <v>2014</v>
      </c>
      <c r="F5" s="202">
        <v>2015</v>
      </c>
      <c r="G5" s="202">
        <v>2016</v>
      </c>
      <c r="H5" s="202">
        <v>2017</v>
      </c>
      <c r="I5" s="202" t="s">
        <v>363</v>
      </c>
      <c r="J5" s="202" t="s">
        <v>364</v>
      </c>
      <c r="K5" s="202" t="s">
        <v>73</v>
      </c>
      <c r="L5" s="50"/>
    </row>
    <row r="6" spans="1:13" x14ac:dyDescent="0.3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</row>
    <row r="7" spans="1:13" ht="16.5" customHeight="1" x14ac:dyDescent="0.35">
      <c r="A7" s="81"/>
      <c r="B7" s="69"/>
      <c r="C7" s="69"/>
      <c r="D7" s="81"/>
      <c r="E7" s="69"/>
      <c r="F7" s="69"/>
      <c r="G7" s="69"/>
      <c r="H7" s="69"/>
      <c r="I7" s="69"/>
      <c r="J7" s="69"/>
      <c r="K7" s="69"/>
      <c r="L7" s="69"/>
    </row>
    <row r="8" spans="1:13" x14ac:dyDescent="0.35">
      <c r="A8" s="288" t="s">
        <v>377</v>
      </c>
      <c r="B8" s="289"/>
      <c r="C8" s="289"/>
      <c r="D8" s="289"/>
      <c r="E8" s="289"/>
      <c r="F8" s="289"/>
      <c r="G8" s="289"/>
      <c r="H8" s="289"/>
      <c r="I8" s="289"/>
      <c r="J8" s="289"/>
      <c r="K8" s="289"/>
      <c r="L8" s="288" t="s">
        <v>378</v>
      </c>
    </row>
    <row r="9" spans="1:13" x14ac:dyDescent="0.35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</row>
    <row r="10" spans="1:13" x14ac:dyDescent="0.35">
      <c r="A10" s="81" t="s">
        <v>379</v>
      </c>
      <c r="B10" s="290">
        <v>23081</v>
      </c>
      <c r="C10" s="289">
        <v>2713</v>
      </c>
      <c r="D10" s="289">
        <v>4242</v>
      </c>
      <c r="E10" s="289">
        <v>1164</v>
      </c>
      <c r="F10" s="289">
        <v>2412</v>
      </c>
      <c r="G10" s="289">
        <v>1999</v>
      </c>
      <c r="H10" s="289">
        <v>1604</v>
      </c>
      <c r="I10" s="289">
        <v>11815</v>
      </c>
      <c r="J10" s="289">
        <v>1728</v>
      </c>
      <c r="K10" s="289">
        <v>2927</v>
      </c>
      <c r="L10" s="81" t="s">
        <v>380</v>
      </c>
      <c r="M10" s="203"/>
    </row>
    <row r="11" spans="1:13" x14ac:dyDescent="0.35">
      <c r="A11" s="81"/>
      <c r="B11" s="291"/>
      <c r="C11" s="69"/>
      <c r="D11" s="289"/>
      <c r="E11" s="69"/>
      <c r="F11" s="69"/>
      <c r="G11" s="69"/>
      <c r="H11" s="69"/>
      <c r="I11" s="69"/>
      <c r="J11" s="69"/>
      <c r="K11" s="69"/>
      <c r="L11" s="81"/>
      <c r="M11" s="203"/>
    </row>
    <row r="12" spans="1:13" x14ac:dyDescent="0.35">
      <c r="A12" s="81" t="s">
        <v>381</v>
      </c>
      <c r="B12" s="290">
        <v>154154</v>
      </c>
      <c r="C12" s="289">
        <v>147099</v>
      </c>
      <c r="D12" s="289">
        <v>149081</v>
      </c>
      <c r="E12" s="289">
        <v>93268</v>
      </c>
      <c r="F12" s="289">
        <v>113806</v>
      </c>
      <c r="G12" s="289">
        <v>119095</v>
      </c>
      <c r="H12" s="289">
        <v>192198</v>
      </c>
      <c r="I12" s="289">
        <v>232627</v>
      </c>
      <c r="J12" s="289">
        <v>377611</v>
      </c>
      <c r="K12" s="289">
        <v>312266</v>
      </c>
      <c r="L12" s="81" t="s">
        <v>382</v>
      </c>
      <c r="M12" s="204"/>
    </row>
    <row r="13" spans="1:13" x14ac:dyDescent="0.35">
      <c r="A13" s="81"/>
      <c r="B13" s="291"/>
      <c r="C13" s="69"/>
      <c r="D13" s="289"/>
      <c r="E13" s="69"/>
      <c r="F13" s="69"/>
      <c r="G13" s="69"/>
      <c r="H13" s="69"/>
      <c r="I13" s="69"/>
      <c r="J13" s="69"/>
      <c r="K13" s="69"/>
      <c r="L13" s="81"/>
      <c r="M13" s="203"/>
    </row>
    <row r="14" spans="1:13" x14ac:dyDescent="0.35">
      <c r="A14" s="81" t="s">
        <v>383</v>
      </c>
      <c r="B14" s="289">
        <f t="shared" ref="B14:K14" si="0">SUM(B10:B12)</f>
        <v>177235</v>
      </c>
      <c r="C14" s="289">
        <f t="shared" si="0"/>
        <v>149812</v>
      </c>
      <c r="D14" s="289">
        <f t="shared" si="0"/>
        <v>153323</v>
      </c>
      <c r="E14" s="289">
        <f t="shared" si="0"/>
        <v>94432</v>
      </c>
      <c r="F14" s="289">
        <f t="shared" si="0"/>
        <v>116218</v>
      </c>
      <c r="G14" s="289">
        <f t="shared" si="0"/>
        <v>121094</v>
      </c>
      <c r="H14" s="289">
        <f t="shared" si="0"/>
        <v>193802</v>
      </c>
      <c r="I14" s="289">
        <f t="shared" si="0"/>
        <v>244442</v>
      </c>
      <c r="J14" s="289">
        <f t="shared" si="0"/>
        <v>379339</v>
      </c>
      <c r="K14" s="289">
        <f t="shared" si="0"/>
        <v>315193</v>
      </c>
      <c r="L14" s="81" t="s">
        <v>383</v>
      </c>
      <c r="M14" s="203"/>
    </row>
    <row r="15" spans="1:13" x14ac:dyDescent="0.35">
      <c r="A15" s="69"/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69"/>
      <c r="M15" s="204"/>
    </row>
    <row r="16" spans="1:13" x14ac:dyDescent="0.35">
      <c r="A16" s="288" t="s">
        <v>384</v>
      </c>
      <c r="B16" s="289"/>
      <c r="C16" s="289"/>
      <c r="D16" s="289"/>
      <c r="E16" s="289"/>
      <c r="F16" s="289"/>
      <c r="G16" s="289"/>
      <c r="H16" s="289"/>
      <c r="I16" s="289"/>
      <c r="J16" s="289"/>
      <c r="K16" s="289"/>
      <c r="L16" s="288" t="s">
        <v>385</v>
      </c>
      <c r="M16" s="204"/>
    </row>
    <row r="17" spans="1:13" x14ac:dyDescent="0.35">
      <c r="A17" s="69"/>
      <c r="B17" s="291"/>
      <c r="C17" s="69"/>
      <c r="D17" s="292"/>
      <c r="E17" s="69"/>
      <c r="F17" s="69"/>
      <c r="G17" s="69"/>
      <c r="H17" s="69"/>
      <c r="I17" s="69"/>
      <c r="J17" s="69"/>
      <c r="K17" s="69"/>
      <c r="L17" s="69"/>
      <c r="M17" s="204"/>
    </row>
    <row r="18" spans="1:13" x14ac:dyDescent="0.35">
      <c r="A18" s="81" t="s">
        <v>379</v>
      </c>
      <c r="B18" s="290">
        <v>1616.7829999999999</v>
      </c>
      <c r="C18" s="289">
        <v>1024.4680000000001</v>
      </c>
      <c r="D18" s="293">
        <v>1458.454</v>
      </c>
      <c r="E18" s="293">
        <v>737.39300000000003</v>
      </c>
      <c r="F18" s="293">
        <v>1162.4469999999999</v>
      </c>
      <c r="G18" s="293">
        <v>1199.759</v>
      </c>
      <c r="H18" s="293">
        <v>841.94899999999996</v>
      </c>
      <c r="I18" s="293">
        <v>1202.1469999999999</v>
      </c>
      <c r="J18" s="293">
        <v>863.30899999999997</v>
      </c>
      <c r="K18" s="293">
        <v>470.59100000000001</v>
      </c>
      <c r="L18" s="81" t="s">
        <v>380</v>
      </c>
      <c r="M18" s="204"/>
    </row>
    <row r="19" spans="1:13" x14ac:dyDescent="0.35">
      <c r="A19" s="81"/>
      <c r="B19" s="291"/>
      <c r="C19" s="69"/>
      <c r="D19" s="289"/>
      <c r="E19" s="69"/>
      <c r="F19" s="69"/>
      <c r="G19" s="69"/>
      <c r="H19" s="69"/>
      <c r="I19" s="69"/>
      <c r="J19" s="69"/>
      <c r="K19" s="69"/>
      <c r="L19" s="81"/>
      <c r="M19" s="204"/>
    </row>
    <row r="20" spans="1:13" x14ac:dyDescent="0.35">
      <c r="A20" s="81" t="s">
        <v>381</v>
      </c>
      <c r="B20" s="290">
        <v>11100.120999999999</v>
      </c>
      <c r="C20" s="289">
        <v>10519.796</v>
      </c>
      <c r="D20" s="293">
        <v>10403.132</v>
      </c>
      <c r="E20" s="293">
        <v>8608.9670000000006</v>
      </c>
      <c r="F20" s="293">
        <v>9795.6450000000004</v>
      </c>
      <c r="G20" s="293">
        <v>9325.6769999999997</v>
      </c>
      <c r="H20" s="293">
        <v>10877.424000000001</v>
      </c>
      <c r="I20" s="293">
        <v>14763.227000000001</v>
      </c>
      <c r="J20" s="293">
        <v>24783.101999999999</v>
      </c>
      <c r="K20" s="293">
        <v>7036.509</v>
      </c>
      <c r="L20" s="81" t="s">
        <v>382</v>
      </c>
      <c r="M20" s="204"/>
    </row>
    <row r="21" spans="1:13" x14ac:dyDescent="0.35">
      <c r="A21" s="81"/>
      <c r="B21" s="291"/>
      <c r="C21" s="69"/>
      <c r="D21" s="289"/>
      <c r="E21" s="69"/>
      <c r="F21" s="69"/>
      <c r="G21" s="69"/>
      <c r="H21" s="69"/>
      <c r="I21" s="69"/>
      <c r="J21" s="69"/>
      <c r="K21" s="69"/>
      <c r="L21" s="81"/>
      <c r="M21" s="204"/>
    </row>
    <row r="22" spans="1:13" x14ac:dyDescent="0.35">
      <c r="A22" s="81" t="s">
        <v>383</v>
      </c>
      <c r="B22" s="289">
        <f t="shared" ref="B22:K22" si="1">SUM(B18:B20)</f>
        <v>12716.903999999999</v>
      </c>
      <c r="C22" s="289">
        <f t="shared" si="1"/>
        <v>11544.264000000001</v>
      </c>
      <c r="D22" s="289">
        <f t="shared" si="1"/>
        <v>11861.585999999999</v>
      </c>
      <c r="E22" s="289">
        <f t="shared" si="1"/>
        <v>9346.36</v>
      </c>
      <c r="F22" s="289">
        <f t="shared" si="1"/>
        <v>10958.092000000001</v>
      </c>
      <c r="G22" s="289">
        <f t="shared" si="1"/>
        <v>10525.436</v>
      </c>
      <c r="H22" s="289">
        <f t="shared" si="1"/>
        <v>11719.373000000001</v>
      </c>
      <c r="I22" s="289">
        <f t="shared" si="1"/>
        <v>15965.374</v>
      </c>
      <c r="J22" s="289">
        <f t="shared" si="1"/>
        <v>25646.411</v>
      </c>
      <c r="K22" s="289">
        <f t="shared" si="1"/>
        <v>7507.1</v>
      </c>
      <c r="L22" s="81" t="s">
        <v>383</v>
      </c>
      <c r="M22" s="204"/>
    </row>
    <row r="23" spans="1:13" ht="16.5" customHeight="1" x14ac:dyDescent="0.35">
      <c r="A23" s="81"/>
      <c r="B23" s="291"/>
      <c r="C23" s="291"/>
      <c r="D23" s="289"/>
      <c r="E23" s="69"/>
      <c r="F23" s="69"/>
      <c r="G23" s="69"/>
      <c r="H23" s="69"/>
      <c r="I23" s="69"/>
      <c r="J23" s="69"/>
      <c r="K23" s="69"/>
      <c r="L23" s="81"/>
    </row>
    <row r="24" spans="1:13" ht="16.5" customHeight="1" thickBot="1" x14ac:dyDescent="0.4">
      <c r="A24" s="294"/>
      <c r="B24" s="294"/>
      <c r="C24" s="294"/>
      <c r="D24" s="294"/>
      <c r="E24" s="294"/>
      <c r="F24" s="294"/>
      <c r="G24" s="294"/>
      <c r="H24" s="294"/>
      <c r="I24" s="294"/>
      <c r="J24" s="294"/>
      <c r="K24" s="294"/>
      <c r="L24" s="77"/>
    </row>
    <row r="25" spans="1:13" x14ac:dyDescent="0.35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69"/>
    </row>
    <row r="26" spans="1:13" x14ac:dyDescent="0.35">
      <c r="A26" s="81" t="s">
        <v>321</v>
      </c>
      <c r="B26" s="81"/>
      <c r="C26" s="69"/>
      <c r="D26" s="69"/>
      <c r="E26" s="69"/>
      <c r="F26" s="69"/>
      <c r="G26" s="81" t="s">
        <v>237</v>
      </c>
      <c r="H26" s="81"/>
      <c r="I26" s="81"/>
      <c r="J26" s="81"/>
      <c r="K26" s="81"/>
      <c r="L26" s="69"/>
    </row>
    <row r="27" spans="1:13" x14ac:dyDescent="0.35">
      <c r="A27" s="81" t="s">
        <v>7</v>
      </c>
      <c r="B27" s="81"/>
      <c r="C27" s="69"/>
      <c r="D27" s="69"/>
      <c r="E27" s="69"/>
      <c r="F27" s="69"/>
      <c r="G27" s="81" t="s">
        <v>21</v>
      </c>
      <c r="H27" s="81"/>
      <c r="I27" s="81"/>
      <c r="J27" s="81"/>
      <c r="K27" s="81"/>
      <c r="L27" s="69"/>
    </row>
    <row r="28" spans="1:13" x14ac:dyDescent="0.35">
      <c r="A28" s="81"/>
      <c r="B28" s="81"/>
      <c r="C28" s="81"/>
      <c r="D28" s="69"/>
      <c r="E28" s="69"/>
      <c r="F28" s="69"/>
      <c r="G28" s="81"/>
      <c r="H28" s="81"/>
      <c r="I28" s="81"/>
      <c r="J28" s="81"/>
      <c r="K28" s="81"/>
      <c r="L28" s="69"/>
    </row>
    <row r="29" spans="1:13" s="205" customFormat="1" ht="16.5" x14ac:dyDescent="0.35">
      <c r="A29" s="295" t="s">
        <v>19</v>
      </c>
      <c r="B29" s="296"/>
      <c r="C29" s="296"/>
      <c r="D29" s="296"/>
      <c r="E29" s="296"/>
      <c r="F29" s="296"/>
      <c r="G29" s="297" t="s">
        <v>386</v>
      </c>
      <c r="H29" s="298"/>
      <c r="I29" s="298"/>
      <c r="J29" s="298"/>
      <c r="K29" s="298"/>
      <c r="L29" s="298"/>
    </row>
    <row r="30" spans="1:13" s="205" customFormat="1" ht="16.5" x14ac:dyDescent="0.35">
      <c r="A30" s="297" t="s">
        <v>329</v>
      </c>
      <c r="B30" s="296"/>
      <c r="C30" s="296"/>
      <c r="D30" s="296"/>
      <c r="E30" s="296"/>
      <c r="F30" s="296"/>
      <c r="G30" s="297" t="s">
        <v>411</v>
      </c>
      <c r="H30" s="296"/>
      <c r="I30" s="296"/>
      <c r="J30" s="296"/>
      <c r="K30" s="296"/>
      <c r="L30" s="296"/>
    </row>
    <row r="31" spans="1:13" x14ac:dyDescent="0.35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</row>
  </sheetData>
  <hyperlinks>
    <hyperlink ref="L1" location="'ÍNDICE-INDEX'!A1" display="'ÍNDICE-INDEX" xr:uid="{29313C93-BA65-44FB-9AA5-DA4BCE668492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26EEA-154A-4310-90B9-818B5ED18466}">
  <sheetPr>
    <tabColor theme="8" tint="-0.249977111117893"/>
  </sheetPr>
  <dimension ref="A1:S35"/>
  <sheetViews>
    <sheetView zoomScale="70" zoomScaleNormal="70" zoomScaleSheetLayoutView="70" workbookViewId="0">
      <selection activeCell="Q1" sqref="Q1"/>
    </sheetView>
  </sheetViews>
  <sheetFormatPr defaultColWidth="9.84375" defaultRowHeight="18.5" x14ac:dyDescent="0.35"/>
  <cols>
    <col min="1" max="1" width="8.61328125" style="53" customWidth="1"/>
    <col min="2" max="2" width="1" style="53" customWidth="1"/>
    <col min="3" max="4" width="10.61328125" style="53" customWidth="1"/>
    <col min="5" max="5" width="15.15234375" style="53" bestFit="1" customWidth="1"/>
    <col min="6" max="6" width="9.84375" style="53"/>
    <col min="7" max="7" width="12.69140625" style="53" bestFit="1" customWidth="1"/>
    <col min="8" max="8" width="12.4609375" style="53" bestFit="1" customWidth="1"/>
    <col min="9" max="10" width="10.61328125" style="53" customWidth="1"/>
    <col min="11" max="12" width="12.07421875" style="53" customWidth="1"/>
    <col min="13" max="14" width="10.61328125" style="53" customWidth="1"/>
    <col min="15" max="15" width="12.61328125" style="53" bestFit="1" customWidth="1"/>
    <col min="16" max="16" width="2.84375" style="53" customWidth="1"/>
    <col min="17" max="17" width="16.23046875" style="53" bestFit="1" customWidth="1"/>
    <col min="18" max="16384" width="9.84375" style="53"/>
  </cols>
  <sheetData>
    <row r="1" spans="1:19" s="69" customFormat="1" ht="22" customHeight="1" thickBot="1" x14ac:dyDescent="0.4">
      <c r="Q1" s="341" t="s">
        <v>424</v>
      </c>
    </row>
    <row r="2" spans="1:19" s="1" customFormat="1" ht="22" customHeight="1" x14ac:dyDescent="0.35">
      <c r="A2" s="206" t="s">
        <v>387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</row>
    <row r="3" spans="1:19" s="1" customFormat="1" ht="22" customHeight="1" x14ac:dyDescent="0.35">
      <c r="A3" s="161" t="s">
        <v>388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</row>
    <row r="4" spans="1:19" ht="25" customHeight="1" x14ac:dyDescent="0.35">
      <c r="A4" s="188"/>
      <c r="B4" s="189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352" t="s">
        <v>389</v>
      </c>
      <c r="P4" s="352"/>
      <c r="Q4" s="352"/>
    </row>
    <row r="5" spans="1:19" ht="25" customHeight="1" x14ac:dyDescent="0.35">
      <c r="A5" s="188" t="s">
        <v>309</v>
      </c>
      <c r="B5" s="189"/>
      <c r="C5" s="188" t="s">
        <v>335</v>
      </c>
      <c r="D5" s="188" t="s">
        <v>336</v>
      </c>
      <c r="E5" s="188" t="s">
        <v>337</v>
      </c>
      <c r="F5" s="188" t="s">
        <v>338</v>
      </c>
      <c r="G5" s="188" t="s">
        <v>339</v>
      </c>
      <c r="H5" s="188" t="s">
        <v>340</v>
      </c>
      <c r="I5" s="188" t="s">
        <v>341</v>
      </c>
      <c r="J5" s="188" t="s">
        <v>342</v>
      </c>
      <c r="K5" s="188" t="s">
        <v>343</v>
      </c>
      <c r="L5" s="188" t="s">
        <v>344</v>
      </c>
      <c r="M5" s="188" t="s">
        <v>345</v>
      </c>
      <c r="N5" s="188" t="s">
        <v>346</v>
      </c>
      <c r="O5" s="188" t="s">
        <v>347</v>
      </c>
      <c r="P5" s="188"/>
      <c r="Q5" s="188" t="s">
        <v>348</v>
      </c>
    </row>
    <row r="6" spans="1:19" ht="25" customHeight="1" x14ac:dyDescent="0.35">
      <c r="A6" s="188" t="s">
        <v>315</v>
      </c>
      <c r="B6" s="189"/>
      <c r="C6" s="188" t="s">
        <v>349</v>
      </c>
      <c r="D6" s="188" t="s">
        <v>350</v>
      </c>
      <c r="E6" s="188" t="s">
        <v>351</v>
      </c>
      <c r="F6" s="188" t="s">
        <v>352</v>
      </c>
      <c r="G6" s="188" t="s">
        <v>353</v>
      </c>
      <c r="H6" s="188" t="s">
        <v>354</v>
      </c>
      <c r="I6" s="188" t="s">
        <v>355</v>
      </c>
      <c r="J6" s="188" t="s">
        <v>356</v>
      </c>
      <c r="K6" s="188" t="s">
        <v>357</v>
      </c>
      <c r="L6" s="188" t="s">
        <v>358</v>
      </c>
      <c r="M6" s="188" t="s">
        <v>359</v>
      </c>
      <c r="N6" s="188" t="s">
        <v>360</v>
      </c>
      <c r="O6" s="209" t="s">
        <v>361</v>
      </c>
      <c r="P6" s="209"/>
      <c r="Q6" s="209" t="s">
        <v>362</v>
      </c>
    </row>
    <row r="7" spans="1:19" ht="16.5" customHeight="1" x14ac:dyDescent="0.35">
      <c r="A7" s="278"/>
      <c r="B7" s="278"/>
      <c r="C7" s="278"/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278"/>
      <c r="P7" s="278"/>
      <c r="Q7" s="278"/>
    </row>
    <row r="8" spans="1:19" ht="20" x14ac:dyDescent="0.35">
      <c r="A8" s="279">
        <v>2010</v>
      </c>
      <c r="B8" s="278"/>
      <c r="C8" s="278">
        <v>56</v>
      </c>
      <c r="D8" s="278">
        <v>59</v>
      </c>
      <c r="E8" s="278">
        <v>61</v>
      </c>
      <c r="F8" s="278">
        <v>62</v>
      </c>
      <c r="G8" s="278">
        <v>53</v>
      </c>
      <c r="H8" s="278">
        <v>51</v>
      </c>
      <c r="I8" s="278">
        <v>47</v>
      </c>
      <c r="J8" s="278">
        <v>47</v>
      </c>
      <c r="K8" s="278">
        <v>53</v>
      </c>
      <c r="L8" s="278">
        <v>57</v>
      </c>
      <c r="M8" s="278">
        <v>52</v>
      </c>
      <c r="N8" s="278">
        <v>53</v>
      </c>
      <c r="O8" s="278">
        <v>54.25</v>
      </c>
      <c r="P8" s="278"/>
      <c r="Q8" s="278">
        <v>50.75</v>
      </c>
      <c r="R8" s="210"/>
      <c r="S8" s="210"/>
    </row>
    <row r="9" spans="1:19" ht="20" x14ac:dyDescent="0.35">
      <c r="A9" s="279"/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10"/>
      <c r="S9" s="210"/>
    </row>
    <row r="10" spans="1:19" ht="20" x14ac:dyDescent="0.35">
      <c r="A10" s="279">
        <v>2011</v>
      </c>
      <c r="B10" s="278"/>
      <c r="C10" s="278">
        <v>57</v>
      </c>
      <c r="D10" s="278">
        <v>47</v>
      </c>
      <c r="E10" s="278">
        <v>48</v>
      </c>
      <c r="F10" s="278">
        <v>47</v>
      </c>
      <c r="G10" s="278">
        <v>49</v>
      </c>
      <c r="H10" s="278">
        <v>52</v>
      </c>
      <c r="I10" s="278">
        <v>51</v>
      </c>
      <c r="J10" s="278">
        <v>47</v>
      </c>
      <c r="K10" s="278">
        <v>38</v>
      </c>
      <c r="L10" s="278">
        <v>42</v>
      </c>
      <c r="M10" s="278">
        <v>43</v>
      </c>
      <c r="N10" s="278">
        <v>50</v>
      </c>
      <c r="O10" s="278">
        <v>47.583333333333336</v>
      </c>
      <c r="P10" s="278"/>
      <c r="Q10" s="278">
        <v>47.416666666666664</v>
      </c>
      <c r="R10" s="210"/>
      <c r="S10" s="210"/>
    </row>
    <row r="11" spans="1:19" ht="20" x14ac:dyDescent="0.35">
      <c r="A11" s="279"/>
      <c r="B11" s="278"/>
      <c r="C11" s="278"/>
      <c r="D11" s="278"/>
      <c r="E11" s="278"/>
      <c r="F11" s="278"/>
      <c r="G11" s="278"/>
      <c r="H11" s="278"/>
      <c r="I11" s="278"/>
      <c r="J11" s="278"/>
      <c r="K11" s="278"/>
      <c r="L11" s="278"/>
      <c r="M11" s="278"/>
      <c r="N11" s="278"/>
      <c r="O11" s="278"/>
      <c r="P11" s="278"/>
      <c r="Q11" s="278"/>
      <c r="R11" s="210"/>
      <c r="S11" s="210"/>
    </row>
    <row r="12" spans="1:19" ht="20" x14ac:dyDescent="0.35">
      <c r="A12" s="279">
        <v>2012</v>
      </c>
      <c r="B12" s="278"/>
      <c r="C12" s="278">
        <v>50</v>
      </c>
      <c r="D12" s="278">
        <v>47</v>
      </c>
      <c r="E12" s="278">
        <v>56</v>
      </c>
      <c r="F12" s="278">
        <v>56</v>
      </c>
      <c r="G12" s="278">
        <v>47</v>
      </c>
      <c r="H12" s="278">
        <v>42</v>
      </c>
      <c r="I12" s="278">
        <v>44</v>
      </c>
      <c r="J12" s="278">
        <v>49</v>
      </c>
      <c r="K12" s="278">
        <v>49</v>
      </c>
      <c r="L12" s="278">
        <v>51</v>
      </c>
      <c r="M12" s="278">
        <v>51</v>
      </c>
      <c r="N12" s="278">
        <v>56</v>
      </c>
      <c r="O12" s="278">
        <v>49.833333333333336</v>
      </c>
      <c r="P12" s="278"/>
      <c r="Q12" s="278">
        <v>51.166666666666664</v>
      </c>
      <c r="R12" s="210"/>
      <c r="S12" s="210"/>
    </row>
    <row r="13" spans="1:19" ht="20" x14ac:dyDescent="0.35">
      <c r="A13" s="279"/>
      <c r="B13" s="278"/>
      <c r="C13" s="278"/>
      <c r="D13" s="278"/>
      <c r="E13" s="278"/>
      <c r="F13" s="278"/>
      <c r="G13" s="278"/>
      <c r="H13" s="278"/>
      <c r="I13" s="278"/>
      <c r="J13" s="278"/>
      <c r="K13" s="278"/>
      <c r="L13" s="278"/>
      <c r="M13" s="278"/>
      <c r="N13" s="278"/>
      <c r="O13" s="278"/>
      <c r="P13" s="278"/>
      <c r="Q13" s="278"/>
      <c r="R13" s="210"/>
      <c r="S13" s="210"/>
    </row>
    <row r="14" spans="1:19" ht="20" x14ac:dyDescent="0.35">
      <c r="A14" s="279">
        <v>2013</v>
      </c>
      <c r="B14" s="278"/>
      <c r="C14" s="278">
        <v>55</v>
      </c>
      <c r="D14" s="278">
        <v>58</v>
      </c>
      <c r="E14" s="278">
        <v>51</v>
      </c>
      <c r="F14" s="278">
        <v>59</v>
      </c>
      <c r="G14" s="278">
        <v>50</v>
      </c>
      <c r="H14" s="278">
        <v>41</v>
      </c>
      <c r="I14" s="278">
        <v>45</v>
      </c>
      <c r="J14" s="278">
        <v>38</v>
      </c>
      <c r="K14" s="278">
        <v>38</v>
      </c>
      <c r="L14" s="278">
        <v>36</v>
      </c>
      <c r="M14" s="278">
        <v>44</v>
      </c>
      <c r="N14" s="278">
        <v>43</v>
      </c>
      <c r="O14" s="278">
        <v>46.5</v>
      </c>
      <c r="P14" s="278"/>
      <c r="Q14" s="278">
        <v>41.916666666666664</v>
      </c>
      <c r="R14" s="210"/>
      <c r="S14" s="210"/>
    </row>
    <row r="15" spans="1:19" ht="20" x14ac:dyDescent="0.35">
      <c r="A15" s="279"/>
      <c r="B15" s="278"/>
      <c r="C15" s="278"/>
      <c r="D15" s="278"/>
      <c r="E15" s="278"/>
      <c r="F15" s="278"/>
      <c r="G15" s="278"/>
      <c r="H15" s="278"/>
      <c r="I15" s="278"/>
      <c r="J15" s="278"/>
      <c r="K15" s="278"/>
      <c r="L15" s="278"/>
      <c r="M15" s="278"/>
      <c r="N15" s="278"/>
      <c r="O15" s="278"/>
      <c r="P15" s="278"/>
      <c r="Q15" s="278"/>
      <c r="R15" s="210"/>
      <c r="S15" s="210"/>
    </row>
    <row r="16" spans="1:19" ht="20" x14ac:dyDescent="0.35">
      <c r="A16" s="279">
        <v>2014</v>
      </c>
      <c r="B16" s="278"/>
      <c r="C16" s="278">
        <v>42</v>
      </c>
      <c r="D16" s="278">
        <v>43</v>
      </c>
      <c r="E16" s="278">
        <v>37</v>
      </c>
      <c r="F16" s="278">
        <v>46</v>
      </c>
      <c r="G16" s="278">
        <v>49</v>
      </c>
      <c r="H16" s="278">
        <v>42</v>
      </c>
      <c r="I16" s="278">
        <v>39</v>
      </c>
      <c r="J16" s="278">
        <v>50</v>
      </c>
      <c r="K16" s="278">
        <v>41</v>
      </c>
      <c r="L16" s="278">
        <v>41</v>
      </c>
      <c r="M16" s="278">
        <v>37</v>
      </c>
      <c r="N16" s="278">
        <v>30</v>
      </c>
      <c r="O16" s="278">
        <v>41.416666666666664</v>
      </c>
      <c r="P16" s="278"/>
      <c r="Q16" s="278">
        <v>36.25</v>
      </c>
      <c r="R16" s="210"/>
      <c r="S16" s="210"/>
    </row>
    <row r="17" spans="1:19" ht="20" x14ac:dyDescent="0.35">
      <c r="A17" s="279"/>
      <c r="B17" s="278"/>
      <c r="C17" s="278"/>
      <c r="D17" s="278"/>
      <c r="E17" s="278"/>
      <c r="F17" s="278"/>
      <c r="G17" s="278"/>
      <c r="H17" s="278"/>
      <c r="I17" s="278"/>
      <c r="J17" s="278"/>
      <c r="K17" s="278"/>
      <c r="L17" s="278"/>
      <c r="M17" s="278"/>
      <c r="N17" s="278"/>
      <c r="O17" s="278"/>
      <c r="P17" s="278"/>
      <c r="Q17" s="278"/>
      <c r="R17" s="210"/>
      <c r="S17" s="210"/>
    </row>
    <row r="18" spans="1:19" ht="20" x14ac:dyDescent="0.35">
      <c r="A18" s="279">
        <v>2015</v>
      </c>
      <c r="B18" s="278"/>
      <c r="C18" s="278">
        <v>26</v>
      </c>
      <c r="D18" s="278">
        <v>34</v>
      </c>
      <c r="E18" s="278">
        <v>32</v>
      </c>
      <c r="F18" s="278">
        <v>29</v>
      </c>
      <c r="G18" s="278">
        <v>37</v>
      </c>
      <c r="H18" s="278">
        <v>39</v>
      </c>
      <c r="I18" s="278">
        <v>42</v>
      </c>
      <c r="J18" s="278">
        <v>40</v>
      </c>
      <c r="K18" s="278">
        <v>35</v>
      </c>
      <c r="L18" s="278">
        <v>43</v>
      </c>
      <c r="M18" s="278">
        <v>39</v>
      </c>
      <c r="N18" s="278">
        <v>33</v>
      </c>
      <c r="O18" s="278">
        <v>35.75</v>
      </c>
      <c r="P18" s="278"/>
      <c r="Q18" s="278">
        <v>34.916666666666664</v>
      </c>
      <c r="R18" s="210"/>
      <c r="S18" s="210"/>
    </row>
    <row r="19" spans="1:19" ht="20" x14ac:dyDescent="0.35">
      <c r="A19" s="279"/>
      <c r="B19" s="278"/>
      <c r="C19" s="278"/>
      <c r="D19" s="278"/>
      <c r="E19" s="278"/>
      <c r="F19" s="278"/>
      <c r="G19" s="278"/>
      <c r="H19" s="278"/>
      <c r="I19" s="278"/>
      <c r="J19" s="278"/>
      <c r="K19" s="278"/>
      <c r="L19" s="278"/>
      <c r="M19" s="278"/>
      <c r="N19" s="278"/>
      <c r="O19" s="278"/>
      <c r="P19" s="278"/>
      <c r="Q19" s="278"/>
      <c r="R19" s="210"/>
      <c r="S19" s="210"/>
    </row>
    <row r="20" spans="1:19" ht="20" x14ac:dyDescent="0.35">
      <c r="A20" s="279">
        <v>2016</v>
      </c>
      <c r="B20" s="278"/>
      <c r="C20" s="278">
        <v>31</v>
      </c>
      <c r="D20" s="278">
        <v>33</v>
      </c>
      <c r="E20" s="278">
        <v>29</v>
      </c>
      <c r="F20" s="278">
        <v>30</v>
      </c>
      <c r="G20" s="278">
        <v>33</v>
      </c>
      <c r="H20" s="278">
        <v>31</v>
      </c>
      <c r="I20" s="278">
        <v>37</v>
      </c>
      <c r="J20" s="278">
        <v>30</v>
      </c>
      <c r="K20" s="278">
        <v>31</v>
      </c>
      <c r="L20" s="278">
        <v>39</v>
      </c>
      <c r="M20" s="278">
        <v>37</v>
      </c>
      <c r="N20" s="278">
        <v>30</v>
      </c>
      <c r="O20" s="278">
        <v>32.583333333333336</v>
      </c>
      <c r="P20" s="278"/>
      <c r="Q20" s="278">
        <v>34.083333333333336</v>
      </c>
      <c r="R20" s="210"/>
      <c r="S20" s="210"/>
    </row>
    <row r="21" spans="1:19" ht="20" x14ac:dyDescent="0.35">
      <c r="A21" s="279"/>
      <c r="B21" s="278"/>
      <c r="C21" s="278"/>
      <c r="D21" s="278"/>
      <c r="E21" s="278"/>
      <c r="F21" s="278"/>
      <c r="G21" s="278"/>
      <c r="H21" s="278"/>
      <c r="I21" s="278"/>
      <c r="J21" s="278"/>
      <c r="K21" s="278"/>
      <c r="L21" s="278"/>
      <c r="M21" s="278"/>
      <c r="N21" s="278"/>
      <c r="O21" s="278"/>
      <c r="P21" s="278"/>
      <c r="Q21" s="278"/>
      <c r="R21" s="210"/>
      <c r="S21" s="210"/>
    </row>
    <row r="22" spans="1:19" ht="20" x14ac:dyDescent="0.35">
      <c r="A22" s="279">
        <v>2017</v>
      </c>
      <c r="B22" s="278"/>
      <c r="C22" s="278">
        <v>42</v>
      </c>
      <c r="D22" s="278">
        <v>33</v>
      </c>
      <c r="E22" s="278">
        <v>30</v>
      </c>
      <c r="F22" s="278">
        <v>33</v>
      </c>
      <c r="G22" s="278">
        <v>35</v>
      </c>
      <c r="H22" s="278">
        <v>32</v>
      </c>
      <c r="I22" s="278">
        <v>37</v>
      </c>
      <c r="J22" s="278">
        <v>33</v>
      </c>
      <c r="K22" s="278">
        <v>25</v>
      </c>
      <c r="L22" s="278">
        <v>24</v>
      </c>
      <c r="M22" s="278">
        <v>30</v>
      </c>
      <c r="N22" s="278">
        <v>30</v>
      </c>
      <c r="O22" s="278">
        <v>32</v>
      </c>
      <c r="P22" s="278"/>
      <c r="Q22" s="278">
        <v>32.636363636363633</v>
      </c>
      <c r="R22" s="210"/>
      <c r="S22" s="210"/>
    </row>
    <row r="23" spans="1:19" ht="20" x14ac:dyDescent="0.35">
      <c r="A23" s="279"/>
      <c r="B23" s="278"/>
      <c r="C23" s="278"/>
      <c r="D23" s="278"/>
      <c r="E23" s="278"/>
      <c r="F23" s="278"/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10"/>
      <c r="S23" s="210"/>
    </row>
    <row r="24" spans="1:19" ht="20" x14ac:dyDescent="0.35">
      <c r="A24" s="279">
        <v>2018</v>
      </c>
      <c r="B24" s="278"/>
      <c r="C24" s="278">
        <v>31</v>
      </c>
      <c r="D24" s="278">
        <v>29</v>
      </c>
      <c r="E24" s="278" t="s">
        <v>390</v>
      </c>
      <c r="F24" s="278">
        <v>34</v>
      </c>
      <c r="G24" s="278">
        <v>40</v>
      </c>
      <c r="H24" s="278">
        <v>46</v>
      </c>
      <c r="I24" s="278">
        <v>44</v>
      </c>
      <c r="J24" s="278">
        <v>40</v>
      </c>
      <c r="K24" s="278">
        <v>36</v>
      </c>
      <c r="L24" s="278">
        <v>39</v>
      </c>
      <c r="M24" s="278">
        <v>40</v>
      </c>
      <c r="N24" s="278">
        <v>44</v>
      </c>
      <c r="O24" s="278">
        <v>38.454545454545453</v>
      </c>
      <c r="P24" s="278"/>
      <c r="Q24" s="278">
        <v>42.666666666666664</v>
      </c>
      <c r="R24" s="210"/>
      <c r="S24" s="210"/>
    </row>
    <row r="25" spans="1:19" ht="20" x14ac:dyDescent="0.35">
      <c r="A25" s="279"/>
      <c r="B25" s="278"/>
      <c r="C25" s="278"/>
      <c r="D25" s="278"/>
      <c r="E25" s="278"/>
      <c r="F25" s="278"/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10"/>
      <c r="S25" s="210"/>
    </row>
    <row r="26" spans="1:19" ht="20" x14ac:dyDescent="0.35">
      <c r="A26" s="279">
        <v>2019</v>
      </c>
      <c r="B26" s="278"/>
      <c r="C26" s="278">
        <v>48</v>
      </c>
      <c r="D26" s="278">
        <v>45</v>
      </c>
      <c r="E26" s="278">
        <v>47</v>
      </c>
      <c r="F26" s="278">
        <v>42</v>
      </c>
      <c r="G26" s="278">
        <v>42</v>
      </c>
      <c r="H26" s="278">
        <v>44</v>
      </c>
      <c r="I26" s="278">
        <v>58</v>
      </c>
      <c r="J26" s="278">
        <v>62</v>
      </c>
      <c r="K26" s="278">
        <v>56</v>
      </c>
      <c r="L26" s="278">
        <v>48</v>
      </c>
      <c r="M26" s="278">
        <v>41</v>
      </c>
      <c r="N26" s="278">
        <v>43</v>
      </c>
      <c r="O26" s="278">
        <v>48</v>
      </c>
      <c r="P26" s="278"/>
      <c r="Q26" s="278">
        <v>48.166666666666664</v>
      </c>
      <c r="R26" s="210"/>
      <c r="S26" s="210"/>
    </row>
    <row r="27" spans="1:19" ht="20" x14ac:dyDescent="0.35">
      <c r="A27" s="279"/>
      <c r="B27" s="278"/>
      <c r="C27" s="278"/>
      <c r="D27" s="278"/>
      <c r="E27" s="278"/>
      <c r="F27" s="278"/>
      <c r="G27" s="278"/>
      <c r="H27" s="278"/>
      <c r="I27" s="278"/>
      <c r="J27" s="278"/>
      <c r="K27" s="278"/>
      <c r="L27" s="278"/>
      <c r="M27" s="278"/>
      <c r="N27" s="278"/>
      <c r="O27" s="278"/>
      <c r="P27" s="278"/>
      <c r="Q27" s="278"/>
      <c r="R27" s="210"/>
      <c r="S27" s="210"/>
    </row>
    <row r="28" spans="1:19" ht="40" x14ac:dyDescent="0.35">
      <c r="A28" s="279">
        <v>2020</v>
      </c>
      <c r="B28" s="278"/>
      <c r="C28" s="278">
        <v>52</v>
      </c>
      <c r="D28" s="278">
        <v>51</v>
      </c>
      <c r="E28" s="278">
        <v>41</v>
      </c>
      <c r="F28" s="278">
        <v>40</v>
      </c>
      <c r="G28" s="278">
        <v>41</v>
      </c>
      <c r="H28" s="278">
        <v>48</v>
      </c>
      <c r="I28" s="278">
        <v>51</v>
      </c>
      <c r="J28" s="278">
        <v>55</v>
      </c>
      <c r="K28" s="280" t="s">
        <v>390</v>
      </c>
      <c r="L28" s="280" t="s">
        <v>390</v>
      </c>
      <c r="M28" s="278">
        <v>32</v>
      </c>
      <c r="N28" s="278">
        <v>50</v>
      </c>
      <c r="O28" s="278">
        <v>46.1</v>
      </c>
      <c r="P28" s="278"/>
      <c r="Q28" s="278">
        <v>49.3</v>
      </c>
      <c r="R28" s="210"/>
      <c r="S28" s="210"/>
    </row>
    <row r="29" spans="1:19" ht="5.4" customHeight="1" thickBot="1" x14ac:dyDescent="0.4">
      <c r="A29" s="281"/>
      <c r="B29" s="75"/>
      <c r="C29" s="282"/>
      <c r="D29" s="282"/>
      <c r="E29" s="282"/>
      <c r="F29" s="282"/>
      <c r="G29" s="282"/>
      <c r="H29" s="282"/>
      <c r="I29" s="282"/>
      <c r="J29" s="282"/>
      <c r="K29" s="282"/>
      <c r="L29" s="282"/>
      <c r="M29" s="282"/>
      <c r="N29" s="282"/>
      <c r="O29" s="282"/>
      <c r="P29" s="282"/>
      <c r="Q29" s="282"/>
    </row>
    <row r="30" spans="1:19" x14ac:dyDescent="0.35">
      <c r="A30" s="283"/>
      <c r="B30" s="81"/>
      <c r="C30" s="283"/>
      <c r="D30" s="283"/>
      <c r="E30" s="283"/>
      <c r="F30" s="283"/>
      <c r="G30" s="283"/>
      <c r="H30" s="283"/>
      <c r="I30" s="283"/>
      <c r="J30" s="283"/>
      <c r="K30" s="283"/>
      <c r="L30" s="283"/>
      <c r="M30" s="283"/>
      <c r="N30" s="283"/>
      <c r="O30" s="283"/>
      <c r="P30" s="283"/>
      <c r="Q30" s="283"/>
    </row>
    <row r="31" spans="1:19" s="211" customFormat="1" ht="16.5" x14ac:dyDescent="0.35">
      <c r="A31" s="284" t="s">
        <v>391</v>
      </c>
      <c r="B31" s="285"/>
      <c r="C31" s="286"/>
      <c r="D31" s="286"/>
      <c r="E31" s="286"/>
      <c r="F31" s="286"/>
      <c r="G31" s="286"/>
      <c r="H31" s="286"/>
      <c r="I31" s="287"/>
      <c r="J31" s="284" t="s">
        <v>392</v>
      </c>
      <c r="K31" s="286"/>
      <c r="L31" s="286"/>
      <c r="M31" s="286"/>
      <c r="N31" s="286"/>
      <c r="O31" s="286"/>
      <c r="P31" s="286"/>
      <c r="Q31" s="286"/>
    </row>
    <row r="32" spans="1:19" s="211" customFormat="1" ht="16.5" x14ac:dyDescent="0.35">
      <c r="A32" s="284" t="s">
        <v>393</v>
      </c>
      <c r="B32" s="285"/>
      <c r="C32" s="286"/>
      <c r="D32" s="286"/>
      <c r="E32" s="286"/>
      <c r="F32" s="286"/>
      <c r="G32" s="286"/>
      <c r="H32" s="286"/>
      <c r="I32" s="287"/>
      <c r="J32" s="284" t="s">
        <v>394</v>
      </c>
      <c r="K32" s="286"/>
      <c r="L32" s="286"/>
      <c r="M32" s="286"/>
      <c r="N32" s="286"/>
      <c r="O32" s="286"/>
      <c r="P32" s="286"/>
      <c r="Q32" s="286"/>
    </row>
    <row r="33" spans="1:17" s="211" customFormat="1" ht="16.5" x14ac:dyDescent="0.35">
      <c r="A33" s="284"/>
      <c r="B33" s="285"/>
      <c r="C33" s="286"/>
      <c r="D33" s="286"/>
      <c r="E33" s="286"/>
      <c r="F33" s="286"/>
      <c r="G33" s="286"/>
      <c r="H33" s="286"/>
      <c r="I33" s="287"/>
      <c r="J33" s="284" t="s">
        <v>395</v>
      </c>
      <c r="K33" s="286"/>
      <c r="L33" s="286"/>
      <c r="M33" s="286"/>
      <c r="N33" s="286"/>
      <c r="O33" s="286"/>
      <c r="P33" s="286"/>
      <c r="Q33" s="286"/>
    </row>
    <row r="35" spans="1:17" x14ac:dyDescent="0.35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</row>
  </sheetData>
  <mergeCells count="1">
    <mergeCell ref="O4:Q4"/>
  </mergeCells>
  <hyperlinks>
    <hyperlink ref="Q1" location="'ÍNDICE-INDEX'!A1" display="'ÍNDICE-INDEX" xr:uid="{43FB7194-23C6-4B34-91A6-A2F601CCB7A3}"/>
  </hyperlinks>
  <pageMargins left="0.7" right="0.7" top="0.75" bottom="0.75" header="0.3" footer="0.3"/>
  <pageSetup scale="42" orientation="portrait" r:id="rId1"/>
  <colBreaks count="1" manualBreakCount="1">
    <brk id="17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9DE3D-1AB5-4D45-BD55-0738114D8C58}">
  <sheetPr>
    <tabColor theme="8" tint="-0.249977111117893"/>
  </sheetPr>
  <dimension ref="A1:N36"/>
  <sheetViews>
    <sheetView zoomScale="70" zoomScaleNormal="70" workbookViewId="0">
      <selection activeCell="N1" sqref="N1"/>
    </sheetView>
  </sheetViews>
  <sheetFormatPr defaultColWidth="9.84375" defaultRowHeight="18.5" x14ac:dyDescent="0.5"/>
  <cols>
    <col min="1" max="1" width="12.4609375" style="212" customWidth="1"/>
    <col min="2" max="3" width="10.61328125" style="212" customWidth="1"/>
    <col min="4" max="7" width="13.61328125" style="212" customWidth="1"/>
    <col min="8" max="13" width="10.61328125" style="212" customWidth="1"/>
    <col min="14" max="14" width="23.23046875" style="213" bestFit="1" customWidth="1"/>
    <col min="15" max="16384" width="9.84375" style="212"/>
  </cols>
  <sheetData>
    <row r="1" spans="1:14" s="260" customFormat="1" ht="22" customHeight="1" thickBot="1" x14ac:dyDescent="0.55000000000000004">
      <c r="N1" s="341" t="s">
        <v>424</v>
      </c>
    </row>
    <row r="2" spans="1:14" s="218" customFormat="1" ht="22" customHeight="1" x14ac:dyDescent="0.65">
      <c r="A2" s="214" t="s">
        <v>396</v>
      </c>
      <c r="B2" s="215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7"/>
    </row>
    <row r="3" spans="1:14" s="218" customFormat="1" ht="22" customHeight="1" x14ac:dyDescent="0.65">
      <c r="A3" s="219" t="s">
        <v>397</v>
      </c>
      <c r="B3" s="220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2"/>
    </row>
    <row r="4" spans="1:14" ht="22" customHeight="1" x14ac:dyDescent="0.6">
      <c r="A4" s="220" t="s">
        <v>398</v>
      </c>
      <c r="B4" s="223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5"/>
    </row>
    <row r="5" spans="1:14" ht="28" customHeight="1" x14ac:dyDescent="0.55000000000000004">
      <c r="A5" s="226" t="s">
        <v>309</v>
      </c>
      <c r="B5" s="226" t="s">
        <v>335</v>
      </c>
      <c r="C5" s="226" t="s">
        <v>336</v>
      </c>
      <c r="D5" s="226" t="s">
        <v>337</v>
      </c>
      <c r="E5" s="226" t="s">
        <v>338</v>
      </c>
      <c r="F5" s="226" t="s">
        <v>339</v>
      </c>
      <c r="G5" s="226" t="s">
        <v>340</v>
      </c>
      <c r="H5" s="226" t="s">
        <v>341</v>
      </c>
      <c r="I5" s="226" t="s">
        <v>342</v>
      </c>
      <c r="J5" s="226" t="s">
        <v>343</v>
      </c>
      <c r="K5" s="226" t="s">
        <v>344</v>
      </c>
      <c r="L5" s="226" t="s">
        <v>345</v>
      </c>
      <c r="M5" s="226" t="s">
        <v>346</v>
      </c>
      <c r="N5" s="226" t="s">
        <v>399</v>
      </c>
    </row>
    <row r="6" spans="1:14" ht="28" customHeight="1" x14ac:dyDescent="0.55000000000000004">
      <c r="A6" s="226" t="s">
        <v>315</v>
      </c>
      <c r="B6" s="226" t="s">
        <v>349</v>
      </c>
      <c r="C6" s="226" t="s">
        <v>350</v>
      </c>
      <c r="D6" s="226" t="s">
        <v>351</v>
      </c>
      <c r="E6" s="226" t="s">
        <v>352</v>
      </c>
      <c r="F6" s="226" t="s">
        <v>353</v>
      </c>
      <c r="G6" s="226" t="s">
        <v>354</v>
      </c>
      <c r="H6" s="226" t="s">
        <v>355</v>
      </c>
      <c r="I6" s="226" t="s">
        <v>356</v>
      </c>
      <c r="J6" s="226" t="s">
        <v>357</v>
      </c>
      <c r="K6" s="226" t="s">
        <v>358</v>
      </c>
      <c r="L6" s="226" t="s">
        <v>359</v>
      </c>
      <c r="M6" s="226" t="s">
        <v>360</v>
      </c>
      <c r="N6" s="226" t="s">
        <v>400</v>
      </c>
    </row>
    <row r="7" spans="1:14" ht="6.65" customHeight="1" x14ac:dyDescent="0.55000000000000004">
      <c r="A7" s="262"/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2"/>
    </row>
    <row r="8" spans="1:14" ht="20" x14ac:dyDescent="0.55000000000000004">
      <c r="A8" s="264">
        <v>2011</v>
      </c>
      <c r="B8" s="265">
        <v>3.25</v>
      </c>
      <c r="C8" s="265">
        <v>3.25</v>
      </c>
      <c r="D8" s="265">
        <v>3.25</v>
      </c>
      <c r="E8" s="265">
        <v>3.25</v>
      </c>
      <c r="F8" s="265">
        <v>3.25</v>
      </c>
      <c r="G8" s="265">
        <v>3.25</v>
      </c>
      <c r="H8" s="265">
        <v>3.25</v>
      </c>
      <c r="I8" s="265">
        <v>3.25</v>
      </c>
      <c r="J8" s="265">
        <v>3.25</v>
      </c>
      <c r="K8" s="265">
        <v>3.25</v>
      </c>
      <c r="L8" s="265">
        <v>3.25</v>
      </c>
      <c r="M8" s="265">
        <v>3.25</v>
      </c>
      <c r="N8" s="266">
        <v>3.25</v>
      </c>
    </row>
    <row r="9" spans="1:14" ht="20" x14ac:dyDescent="0.55000000000000004">
      <c r="A9" s="264"/>
      <c r="B9" s="265"/>
      <c r="C9" s="265"/>
      <c r="D9" s="265"/>
      <c r="E9" s="265"/>
      <c r="F9" s="265"/>
      <c r="G9" s="265"/>
      <c r="H9" s="265"/>
      <c r="I9" s="265"/>
      <c r="J9" s="265"/>
      <c r="K9" s="265"/>
      <c r="L9" s="265"/>
      <c r="M9" s="265"/>
      <c r="N9" s="266"/>
    </row>
    <row r="10" spans="1:14" ht="20" x14ac:dyDescent="0.55000000000000004">
      <c r="A10" s="264">
        <v>2012</v>
      </c>
      <c r="B10" s="265">
        <v>3.25</v>
      </c>
      <c r="C10" s="265">
        <v>3.25</v>
      </c>
      <c r="D10" s="265">
        <v>3.25</v>
      </c>
      <c r="E10" s="265">
        <v>3.25</v>
      </c>
      <c r="F10" s="265">
        <v>3.25</v>
      </c>
      <c r="G10" s="265">
        <v>3.25</v>
      </c>
      <c r="H10" s="265">
        <v>3.25</v>
      </c>
      <c r="I10" s="265">
        <v>3.25</v>
      </c>
      <c r="J10" s="265">
        <v>3.25</v>
      </c>
      <c r="K10" s="265">
        <v>3.25</v>
      </c>
      <c r="L10" s="265">
        <v>3.25</v>
      </c>
      <c r="M10" s="265">
        <v>3.25</v>
      </c>
      <c r="N10" s="266">
        <v>3.25</v>
      </c>
    </row>
    <row r="11" spans="1:14" ht="20" x14ac:dyDescent="0.55000000000000004">
      <c r="A11" s="264"/>
      <c r="B11" s="265"/>
      <c r="C11" s="265"/>
      <c r="D11" s="265"/>
      <c r="E11" s="265"/>
      <c r="F11" s="265"/>
      <c r="G11" s="265"/>
      <c r="H11" s="265"/>
      <c r="I11" s="265"/>
      <c r="J11" s="265"/>
      <c r="K11" s="265"/>
      <c r="L11" s="265"/>
      <c r="M11" s="265"/>
      <c r="N11" s="266"/>
    </row>
    <row r="12" spans="1:14" ht="20" x14ac:dyDescent="0.55000000000000004">
      <c r="A12" s="264">
        <v>2013</v>
      </c>
      <c r="B12" s="265">
        <v>3.25</v>
      </c>
      <c r="C12" s="265">
        <v>3.25</v>
      </c>
      <c r="D12" s="265">
        <v>3.25</v>
      </c>
      <c r="E12" s="265">
        <v>3.25</v>
      </c>
      <c r="F12" s="265">
        <v>3.25</v>
      </c>
      <c r="G12" s="265">
        <v>3.25</v>
      </c>
      <c r="H12" s="265">
        <v>3.25</v>
      </c>
      <c r="I12" s="265">
        <v>3.25</v>
      </c>
      <c r="J12" s="265">
        <v>3.25</v>
      </c>
      <c r="K12" s="265">
        <v>3.25</v>
      </c>
      <c r="L12" s="265">
        <v>3.25</v>
      </c>
      <c r="M12" s="265">
        <v>3.25</v>
      </c>
      <c r="N12" s="266">
        <v>3.25</v>
      </c>
    </row>
    <row r="13" spans="1:14" ht="20" x14ac:dyDescent="0.55000000000000004">
      <c r="A13" s="264"/>
      <c r="B13" s="265"/>
      <c r="C13" s="265"/>
      <c r="D13" s="265"/>
      <c r="E13" s="265"/>
      <c r="F13" s="265"/>
      <c r="G13" s="265"/>
      <c r="H13" s="265"/>
      <c r="I13" s="265"/>
      <c r="J13" s="265"/>
      <c r="K13" s="265"/>
      <c r="L13" s="265"/>
      <c r="M13" s="265"/>
      <c r="N13" s="266"/>
    </row>
    <row r="14" spans="1:14" ht="20" x14ac:dyDescent="0.55000000000000004">
      <c r="A14" s="264">
        <v>2014</v>
      </c>
      <c r="B14" s="265">
        <v>3.25</v>
      </c>
      <c r="C14" s="265">
        <v>3.25</v>
      </c>
      <c r="D14" s="265">
        <v>3.25</v>
      </c>
      <c r="E14" s="265">
        <v>3.25</v>
      </c>
      <c r="F14" s="265">
        <v>3.25</v>
      </c>
      <c r="G14" s="265">
        <v>3.25</v>
      </c>
      <c r="H14" s="265">
        <v>3.25</v>
      </c>
      <c r="I14" s="265">
        <v>3.25</v>
      </c>
      <c r="J14" s="265">
        <v>3.25</v>
      </c>
      <c r="K14" s="265">
        <v>3.25</v>
      </c>
      <c r="L14" s="265">
        <v>3.25</v>
      </c>
      <c r="M14" s="265">
        <v>3.25</v>
      </c>
      <c r="N14" s="266">
        <v>3.25</v>
      </c>
    </row>
    <row r="15" spans="1:14" ht="20" x14ac:dyDescent="0.55000000000000004">
      <c r="A15" s="264"/>
      <c r="B15" s="265"/>
      <c r="C15" s="265"/>
      <c r="D15" s="265"/>
      <c r="E15" s="265"/>
      <c r="F15" s="265"/>
      <c r="G15" s="265"/>
      <c r="H15" s="265"/>
      <c r="I15" s="265"/>
      <c r="J15" s="265"/>
      <c r="K15" s="265"/>
      <c r="L15" s="265"/>
      <c r="M15" s="265"/>
      <c r="N15" s="266"/>
    </row>
    <row r="16" spans="1:14" ht="20" x14ac:dyDescent="0.55000000000000004">
      <c r="A16" s="264">
        <v>2015</v>
      </c>
      <c r="B16" s="265">
        <v>3.25</v>
      </c>
      <c r="C16" s="265">
        <v>3.25</v>
      </c>
      <c r="D16" s="265">
        <v>3.25</v>
      </c>
      <c r="E16" s="265">
        <v>3.25</v>
      </c>
      <c r="F16" s="265">
        <v>3.25</v>
      </c>
      <c r="G16" s="265">
        <v>3.25</v>
      </c>
      <c r="H16" s="265">
        <v>3.25</v>
      </c>
      <c r="I16" s="265">
        <v>3.25</v>
      </c>
      <c r="J16" s="265">
        <v>3.25</v>
      </c>
      <c r="K16" s="265">
        <v>3.25</v>
      </c>
      <c r="L16" s="265">
        <v>3.25</v>
      </c>
      <c r="M16" s="265">
        <v>3.25</v>
      </c>
      <c r="N16" s="266">
        <v>3.25</v>
      </c>
    </row>
    <row r="17" spans="1:14" ht="20" x14ac:dyDescent="0.55000000000000004">
      <c r="A17" s="264"/>
      <c r="B17" s="265"/>
      <c r="C17" s="265"/>
      <c r="D17" s="265"/>
      <c r="E17" s="265"/>
      <c r="F17" s="265"/>
      <c r="G17" s="265"/>
      <c r="H17" s="265"/>
      <c r="I17" s="265"/>
      <c r="J17" s="265"/>
      <c r="K17" s="265"/>
      <c r="L17" s="265"/>
      <c r="M17" s="265"/>
      <c r="N17" s="266"/>
    </row>
    <row r="18" spans="1:14" ht="20" x14ac:dyDescent="0.55000000000000004">
      <c r="A18" s="264">
        <v>2016</v>
      </c>
      <c r="B18" s="265">
        <v>3.25</v>
      </c>
      <c r="C18" s="265">
        <v>3.25</v>
      </c>
      <c r="D18" s="265">
        <v>3.25</v>
      </c>
      <c r="E18" s="265">
        <v>3.25</v>
      </c>
      <c r="F18" s="265">
        <v>3.25</v>
      </c>
      <c r="G18" s="265">
        <v>3.37</v>
      </c>
      <c r="H18" s="265">
        <v>3.5</v>
      </c>
      <c r="I18" s="265">
        <v>3.5</v>
      </c>
      <c r="J18" s="265">
        <v>3.5</v>
      </c>
      <c r="K18" s="265">
        <v>3.5</v>
      </c>
      <c r="L18" s="265">
        <v>3.5</v>
      </c>
      <c r="M18" s="265">
        <v>3.5</v>
      </c>
      <c r="N18" s="266">
        <v>3.3850000000000002</v>
      </c>
    </row>
    <row r="19" spans="1:14" ht="20" x14ac:dyDescent="0.55000000000000004">
      <c r="A19" s="264"/>
      <c r="B19" s="265"/>
      <c r="C19" s="265"/>
      <c r="D19" s="265"/>
      <c r="E19" s="265"/>
      <c r="F19" s="265"/>
      <c r="G19" s="265"/>
      <c r="H19" s="265"/>
      <c r="I19" s="265"/>
      <c r="J19" s="265"/>
      <c r="K19" s="265"/>
      <c r="L19" s="265"/>
      <c r="M19" s="265"/>
      <c r="N19" s="266"/>
    </row>
    <row r="20" spans="1:14" ht="20" x14ac:dyDescent="0.55000000000000004">
      <c r="A20" s="264">
        <v>2017</v>
      </c>
      <c r="B20" s="265">
        <v>3.5</v>
      </c>
      <c r="C20" s="265">
        <v>3.5</v>
      </c>
      <c r="D20" s="265">
        <v>3.5</v>
      </c>
      <c r="E20" s="265">
        <v>3.5</v>
      </c>
      <c r="F20" s="265">
        <v>3.5</v>
      </c>
      <c r="G20" s="265">
        <v>3.64</v>
      </c>
      <c r="H20" s="265">
        <v>3.75</v>
      </c>
      <c r="I20" s="265">
        <v>3.75</v>
      </c>
      <c r="J20" s="265">
        <v>3.88</v>
      </c>
      <c r="K20" s="265">
        <v>4</v>
      </c>
      <c r="L20" s="265">
        <v>4</v>
      </c>
      <c r="M20" s="265">
        <v>4.13</v>
      </c>
      <c r="N20" s="266">
        <v>3.7208333333333337</v>
      </c>
    </row>
    <row r="21" spans="1:14" ht="20" x14ac:dyDescent="0.55000000000000004">
      <c r="A21" s="264"/>
      <c r="B21" s="267"/>
      <c r="C21" s="267"/>
      <c r="D21" s="267"/>
      <c r="E21" s="267"/>
      <c r="F21" s="267"/>
      <c r="G21" s="267"/>
      <c r="H21" s="267"/>
      <c r="I21" s="267"/>
      <c r="J21" s="267"/>
      <c r="K21" s="267"/>
      <c r="L21" s="267"/>
      <c r="M21" s="267"/>
      <c r="N21" s="266"/>
    </row>
    <row r="22" spans="1:14" ht="20" x14ac:dyDescent="0.55000000000000004">
      <c r="A22" s="264" t="s">
        <v>363</v>
      </c>
      <c r="B22" s="265">
        <v>4.25</v>
      </c>
      <c r="C22" s="265">
        <v>4.25</v>
      </c>
      <c r="D22" s="265">
        <v>4.25</v>
      </c>
      <c r="E22" s="265">
        <v>4.25</v>
      </c>
      <c r="F22" s="265">
        <v>4.25</v>
      </c>
      <c r="G22" s="265">
        <v>4.4000000000000004</v>
      </c>
      <c r="H22" s="265">
        <v>4.5</v>
      </c>
      <c r="I22" s="265">
        <v>4.5</v>
      </c>
      <c r="J22" s="265">
        <v>4.58</v>
      </c>
      <c r="K22" s="265">
        <v>4.75</v>
      </c>
      <c r="L22" s="265">
        <v>4.75</v>
      </c>
      <c r="M22" s="265">
        <v>4.8899999999999997</v>
      </c>
      <c r="N22" s="266">
        <v>4.4683333333333328</v>
      </c>
    </row>
    <row r="23" spans="1:14" ht="20" x14ac:dyDescent="0.55000000000000004">
      <c r="A23" s="264"/>
      <c r="B23" s="267"/>
      <c r="C23" s="267"/>
      <c r="D23" s="267"/>
      <c r="E23" s="267"/>
      <c r="F23" s="267"/>
      <c r="G23" s="267"/>
      <c r="H23" s="267"/>
      <c r="I23" s="267"/>
      <c r="J23" s="267"/>
      <c r="K23" s="267"/>
      <c r="L23" s="267"/>
      <c r="M23" s="267"/>
      <c r="N23" s="266"/>
    </row>
    <row r="24" spans="1:14" ht="20" x14ac:dyDescent="0.55000000000000004">
      <c r="A24" s="264" t="s">
        <v>364</v>
      </c>
      <c r="B24" s="265">
        <v>5</v>
      </c>
      <c r="C24" s="265">
        <v>5</v>
      </c>
      <c r="D24" s="265">
        <v>5.03</v>
      </c>
      <c r="E24" s="265">
        <v>5.25</v>
      </c>
      <c r="F24" s="265">
        <v>5.25</v>
      </c>
      <c r="G24" s="265">
        <v>5.35</v>
      </c>
      <c r="H24" s="265">
        <v>5.5</v>
      </c>
      <c r="I24" s="265">
        <v>5.5</v>
      </c>
      <c r="J24" s="265">
        <v>5.5</v>
      </c>
      <c r="K24" s="265">
        <v>5.5</v>
      </c>
      <c r="L24" s="265">
        <v>5.5</v>
      </c>
      <c r="M24" s="265">
        <v>5.5</v>
      </c>
      <c r="N24" s="266">
        <v>5.3233333333333333</v>
      </c>
    </row>
    <row r="25" spans="1:14" ht="20" x14ac:dyDescent="0.55000000000000004">
      <c r="A25" s="264"/>
      <c r="B25" s="265"/>
      <c r="C25" s="265"/>
      <c r="D25" s="265"/>
      <c r="E25" s="265"/>
      <c r="F25" s="265"/>
      <c r="G25" s="265"/>
      <c r="H25" s="265"/>
      <c r="I25" s="265"/>
      <c r="J25" s="265"/>
      <c r="K25" s="265"/>
      <c r="L25" s="265"/>
      <c r="M25" s="265"/>
      <c r="N25" s="266"/>
    </row>
    <row r="26" spans="1:14" ht="20" x14ac:dyDescent="0.55000000000000004">
      <c r="A26" s="264" t="s">
        <v>73</v>
      </c>
      <c r="B26" s="265">
        <v>5.5</v>
      </c>
      <c r="C26" s="265">
        <v>5.25</v>
      </c>
      <c r="D26" s="265">
        <v>5.15</v>
      </c>
      <c r="E26" s="265">
        <v>4.99</v>
      </c>
      <c r="F26" s="265">
        <v>4.75</v>
      </c>
      <c r="G26" s="265">
        <v>4.75</v>
      </c>
      <c r="H26" s="265">
        <v>4.75</v>
      </c>
      <c r="I26" s="265">
        <v>4.75</v>
      </c>
      <c r="J26" s="265">
        <v>3.78</v>
      </c>
      <c r="K26" s="265">
        <v>3.25</v>
      </c>
      <c r="L26" s="265">
        <v>3.25</v>
      </c>
      <c r="M26" s="265">
        <v>3.25</v>
      </c>
      <c r="N26" s="266">
        <f>AVERAGE(B26:M26)</f>
        <v>4.4516666666666671</v>
      </c>
    </row>
    <row r="27" spans="1:14" ht="6.65" customHeight="1" thickBot="1" x14ac:dyDescent="0.6">
      <c r="A27" s="268"/>
      <c r="B27" s="269"/>
      <c r="C27" s="269"/>
      <c r="D27" s="269"/>
      <c r="E27" s="269"/>
      <c r="F27" s="269"/>
      <c r="G27" s="269"/>
      <c r="H27" s="269"/>
      <c r="I27" s="269"/>
      <c r="J27" s="269"/>
      <c r="K27" s="269"/>
      <c r="L27" s="269"/>
      <c r="M27" s="269"/>
      <c r="N27" s="270"/>
    </row>
    <row r="28" spans="1:14" x14ac:dyDescent="0.5">
      <c r="A28" s="271"/>
      <c r="B28" s="272"/>
      <c r="C28" s="272"/>
      <c r="D28" s="272"/>
      <c r="E28" s="272"/>
      <c r="F28" s="272"/>
      <c r="G28" s="272"/>
      <c r="H28" s="272"/>
      <c r="I28" s="272"/>
      <c r="J28" s="272"/>
      <c r="K28" s="272"/>
      <c r="L28" s="272"/>
      <c r="M28" s="272"/>
      <c r="N28" s="273"/>
    </row>
    <row r="29" spans="1:14" x14ac:dyDescent="0.5">
      <c r="A29" s="274" t="s">
        <v>401</v>
      </c>
      <c r="B29" s="272"/>
      <c r="C29" s="272"/>
      <c r="D29" s="272"/>
      <c r="E29" s="272"/>
      <c r="F29" s="272"/>
      <c r="G29" s="272"/>
      <c r="H29" s="260"/>
      <c r="I29" s="275" t="s">
        <v>402</v>
      </c>
      <c r="J29" s="272"/>
      <c r="K29" s="272"/>
      <c r="L29" s="272"/>
      <c r="M29" s="272"/>
      <c r="N29" s="273"/>
    </row>
    <row r="30" spans="1:14" x14ac:dyDescent="0.5">
      <c r="A30" s="276" t="s">
        <v>403</v>
      </c>
      <c r="B30" s="277"/>
      <c r="C30" s="277"/>
      <c r="D30" s="277"/>
      <c r="E30" s="277"/>
      <c r="F30" s="277"/>
      <c r="G30" s="277"/>
      <c r="H30" s="260"/>
      <c r="I30" s="276" t="s">
        <v>404</v>
      </c>
      <c r="J30" s="277"/>
      <c r="K30" s="272"/>
      <c r="L30" s="272"/>
      <c r="M30" s="272"/>
      <c r="N30" s="273"/>
    </row>
    <row r="31" spans="1:14" x14ac:dyDescent="0.5">
      <c r="A31" s="260"/>
      <c r="B31" s="260"/>
      <c r="C31" s="260"/>
      <c r="D31" s="260"/>
      <c r="E31" s="260"/>
      <c r="F31" s="260"/>
      <c r="G31" s="260"/>
      <c r="H31" s="260"/>
      <c r="I31" s="260"/>
      <c r="J31" s="260"/>
      <c r="K31" s="260"/>
      <c r="L31" s="260"/>
      <c r="M31" s="260"/>
      <c r="N31" s="261"/>
    </row>
    <row r="36" spans="9:9" x14ac:dyDescent="0.5">
      <c r="I36" s="212" t="s">
        <v>117</v>
      </c>
    </row>
  </sheetData>
  <hyperlinks>
    <hyperlink ref="N1" location="'ÍNDICE-INDEX'!A1" display="'ÍNDICE-INDEX" xr:uid="{C09F36B0-73C0-49F8-849D-E37179F33ED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0310E-8B90-401B-A055-50A57CA0237C}">
  <sheetPr>
    <tabColor rgb="FFFFC000"/>
  </sheetPr>
  <dimension ref="A1:F21"/>
  <sheetViews>
    <sheetView workbookViewId="0">
      <selection activeCell="A20" sqref="A20"/>
    </sheetView>
  </sheetViews>
  <sheetFormatPr defaultColWidth="7.53515625" defaultRowHeight="18.5" x14ac:dyDescent="0.5"/>
  <cols>
    <col min="1" max="16384" width="7.53515625" style="335"/>
  </cols>
  <sheetData>
    <row r="1" spans="1:6" ht="21.5" x14ac:dyDescent="0.5">
      <c r="A1" s="333" t="s">
        <v>413</v>
      </c>
      <c r="B1" s="334"/>
    </row>
    <row r="2" spans="1:6" x14ac:dyDescent="0.5">
      <c r="A2" s="334"/>
      <c r="B2" s="334"/>
    </row>
    <row r="3" spans="1:6" x14ac:dyDescent="0.5">
      <c r="A3" s="336" t="s">
        <v>414</v>
      </c>
      <c r="B3" s="334"/>
    </row>
    <row r="4" spans="1:6" x14ac:dyDescent="0.5">
      <c r="A4" s="334" t="s">
        <v>425</v>
      </c>
      <c r="B4" s="334"/>
    </row>
    <row r="5" spans="1:6" x14ac:dyDescent="0.5">
      <c r="A5" s="334" t="s">
        <v>415</v>
      </c>
      <c r="B5" s="334"/>
    </row>
    <row r="6" spans="1:6" x14ac:dyDescent="0.5">
      <c r="A6" s="334"/>
      <c r="B6" s="334"/>
    </row>
    <row r="7" spans="1:6" x14ac:dyDescent="0.5">
      <c r="A7" s="334" t="s">
        <v>416</v>
      </c>
      <c r="B7" s="334"/>
    </row>
    <row r="8" spans="1:6" x14ac:dyDescent="0.5">
      <c r="A8" s="334" t="s">
        <v>417</v>
      </c>
      <c r="B8" s="334"/>
    </row>
    <row r="10" spans="1:6" x14ac:dyDescent="0.5">
      <c r="A10" s="337" t="s">
        <v>423</v>
      </c>
      <c r="B10" s="338"/>
      <c r="C10" s="338"/>
      <c r="D10" s="338"/>
      <c r="E10" s="338"/>
      <c r="F10" s="338"/>
    </row>
    <row r="12" spans="1:6" x14ac:dyDescent="0.5">
      <c r="A12" s="336" t="s">
        <v>418</v>
      </c>
    </row>
    <row r="13" spans="1:6" x14ac:dyDescent="0.5">
      <c r="A13" s="334" t="s">
        <v>422</v>
      </c>
    </row>
    <row r="14" spans="1:6" x14ac:dyDescent="0.5">
      <c r="A14" s="334" t="s">
        <v>419</v>
      </c>
    </row>
    <row r="15" spans="1:6" x14ac:dyDescent="0.5">
      <c r="A15" s="334"/>
    </row>
    <row r="16" spans="1:6" x14ac:dyDescent="0.5">
      <c r="A16" s="334" t="s">
        <v>420</v>
      </c>
    </row>
    <row r="17" spans="1:4" x14ac:dyDescent="0.5">
      <c r="A17" s="334" t="s">
        <v>421</v>
      </c>
    </row>
    <row r="19" spans="1:4" x14ac:dyDescent="0.5">
      <c r="A19" s="337" t="s">
        <v>426</v>
      </c>
      <c r="B19" s="337"/>
      <c r="C19" s="337"/>
      <c r="D19" s="337"/>
    </row>
    <row r="20" spans="1:4" x14ac:dyDescent="0.5">
      <c r="A20" s="337"/>
      <c r="B20" s="337"/>
      <c r="C20" s="337"/>
      <c r="D20" s="337"/>
    </row>
    <row r="21" spans="1:4" x14ac:dyDescent="0.5">
      <c r="A21" s="337"/>
      <c r="B21" s="337"/>
      <c r="C21" s="337"/>
      <c r="D21" s="33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97609-D952-4755-90E5-DECDF2F1F025}">
  <sheetPr>
    <tabColor theme="6" tint="0.39997558519241921"/>
  </sheetPr>
  <dimension ref="A1"/>
  <sheetViews>
    <sheetView zoomScaleNormal="100" workbookViewId="0">
      <selection activeCell="L8" sqref="L8"/>
    </sheetView>
  </sheetViews>
  <sheetFormatPr defaultColWidth="9.23046875" defaultRowHeight="15.5" x14ac:dyDescent="0.35"/>
  <cols>
    <col min="1" max="16384" width="9.23046875" style="340"/>
  </cols>
  <sheetData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E985A-F88F-41E1-A789-48688837A4AB}">
  <sheetPr>
    <tabColor theme="4" tint="0.59999389629810485"/>
  </sheetPr>
  <dimension ref="A1"/>
  <sheetViews>
    <sheetView workbookViewId="0">
      <selection activeCell="I54" sqref="I54"/>
    </sheetView>
  </sheetViews>
  <sheetFormatPr defaultColWidth="9.23046875" defaultRowHeight="15.5" x14ac:dyDescent="0.35"/>
  <cols>
    <col min="1" max="16384" width="9.23046875" style="340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2059B-DA51-4DE1-B7E8-A740A99C8D6B}">
  <sheetPr>
    <tabColor theme="0" tint="-0.249977111117893"/>
  </sheetPr>
  <dimension ref="A1:A46"/>
  <sheetViews>
    <sheetView zoomScale="90" zoomScaleNormal="90" workbookViewId="0">
      <selection activeCell="A5" sqref="A5"/>
    </sheetView>
  </sheetViews>
  <sheetFormatPr defaultColWidth="8.69140625" defaultRowHeight="18.5" x14ac:dyDescent="0.5"/>
  <cols>
    <col min="1" max="1" width="149.07421875" style="342" bestFit="1" customWidth="1"/>
    <col min="2" max="16384" width="8.69140625" style="342"/>
  </cols>
  <sheetData>
    <row r="1" spans="1:1" ht="24" x14ac:dyDescent="0.65">
      <c r="A1" s="344" t="s">
        <v>428</v>
      </c>
    </row>
    <row r="2" spans="1:1" ht="24" x14ac:dyDescent="0.65">
      <c r="A2" s="344" t="s">
        <v>427</v>
      </c>
    </row>
    <row r="3" spans="1:1" ht="24" x14ac:dyDescent="0.65">
      <c r="A3" s="344"/>
    </row>
    <row r="4" spans="1:1" ht="24" x14ac:dyDescent="0.65">
      <c r="A4" s="344" t="s">
        <v>429</v>
      </c>
    </row>
    <row r="6" spans="1:1" x14ac:dyDescent="0.5">
      <c r="A6" s="343" t="str">
        <f>'T-1 '!$A$2</f>
        <v>TABLA 1 - VALOR DE LA ACTIVIDAD DE LA CONSTRUCCIÓN: AÑOS FISCALES</v>
      </c>
    </row>
    <row r="7" spans="1:1" x14ac:dyDescent="0.5">
      <c r="A7" s="343" t="str">
        <f>'T-1 '!$A$3</f>
        <v>TABLE 1 - VALUE OF CONSTRUCTION ACTIVITY: FISCAL YEARS</v>
      </c>
    </row>
    <row r="8" spans="1:1" x14ac:dyDescent="0.5">
      <c r="A8" s="342" t="str">
        <f>'T-1 '!$A$4</f>
        <v>(En millones de dólares - In millions of dollars)</v>
      </c>
    </row>
    <row r="10" spans="1:1" x14ac:dyDescent="0.5">
      <c r="A10" s="343" t="s">
        <v>100</v>
      </c>
    </row>
    <row r="11" spans="1:1" x14ac:dyDescent="0.5">
      <c r="A11" s="343" t="s">
        <v>101</v>
      </c>
    </row>
    <row r="12" spans="1:1" x14ac:dyDescent="0.5">
      <c r="A12" s="342" t="s">
        <v>17</v>
      </c>
    </row>
    <row r="14" spans="1:1" x14ac:dyDescent="0.5">
      <c r="A14" s="343" t="s">
        <v>157</v>
      </c>
    </row>
    <row r="15" spans="1:1" x14ac:dyDescent="0.5">
      <c r="A15" s="343" t="s">
        <v>158</v>
      </c>
    </row>
    <row r="16" spans="1:1" x14ac:dyDescent="0.5">
      <c r="A16" s="342" t="s">
        <v>17</v>
      </c>
    </row>
    <row r="18" spans="1:1" x14ac:dyDescent="0.5">
      <c r="A18" s="343" t="s">
        <v>167</v>
      </c>
    </row>
    <row r="19" spans="1:1" x14ac:dyDescent="0.5">
      <c r="A19" s="343" t="s">
        <v>168</v>
      </c>
    </row>
    <row r="20" spans="1:1" x14ac:dyDescent="0.5">
      <c r="A20" s="342" t="s">
        <v>17</v>
      </c>
    </row>
    <row r="22" spans="1:1" x14ac:dyDescent="0.5">
      <c r="A22" s="343" t="s">
        <v>245</v>
      </c>
    </row>
    <row r="23" spans="1:1" x14ac:dyDescent="0.5">
      <c r="A23" s="343" t="s">
        <v>246</v>
      </c>
    </row>
    <row r="24" spans="1:1" x14ac:dyDescent="0.5">
      <c r="A24" s="342" t="s">
        <v>247</v>
      </c>
    </row>
    <row r="26" spans="1:1" x14ac:dyDescent="0.5">
      <c r="A26" s="343" t="s">
        <v>303</v>
      </c>
    </row>
    <row r="27" spans="1:1" x14ac:dyDescent="0.5">
      <c r="A27" s="343" t="s">
        <v>304</v>
      </c>
    </row>
    <row r="28" spans="1:1" x14ac:dyDescent="0.5">
      <c r="A28" s="342" t="s">
        <v>17</v>
      </c>
    </row>
    <row r="30" spans="1:1" x14ac:dyDescent="0.5">
      <c r="A30" s="343" t="s">
        <v>331</v>
      </c>
    </row>
    <row r="31" spans="1:1" x14ac:dyDescent="0.5">
      <c r="A31" s="343" t="s">
        <v>332</v>
      </c>
    </row>
    <row r="32" spans="1:1" x14ac:dyDescent="0.5">
      <c r="A32" s="342" t="s">
        <v>333</v>
      </c>
    </row>
    <row r="34" spans="1:1" x14ac:dyDescent="0.5">
      <c r="A34" s="343" t="s">
        <v>370</v>
      </c>
    </row>
    <row r="35" spans="1:1" x14ac:dyDescent="0.5">
      <c r="A35" s="343" t="s">
        <v>371</v>
      </c>
    </row>
    <row r="36" spans="1:1" x14ac:dyDescent="0.5">
      <c r="A36" s="342" t="s">
        <v>333</v>
      </c>
    </row>
    <row r="38" spans="1:1" x14ac:dyDescent="0.5">
      <c r="A38" s="343" t="s">
        <v>375</v>
      </c>
    </row>
    <row r="39" spans="1:1" x14ac:dyDescent="0.5">
      <c r="A39" s="343" t="s">
        <v>376</v>
      </c>
    </row>
    <row r="41" spans="1:1" x14ac:dyDescent="0.5">
      <c r="A41" s="343" t="s">
        <v>387</v>
      </c>
    </row>
    <row r="42" spans="1:1" x14ac:dyDescent="0.5">
      <c r="A42" s="343" t="s">
        <v>388</v>
      </c>
    </row>
    <row r="44" spans="1:1" x14ac:dyDescent="0.5">
      <c r="A44" s="343" t="s">
        <v>396</v>
      </c>
    </row>
    <row r="45" spans="1:1" x14ac:dyDescent="0.5">
      <c r="A45" s="343" t="s">
        <v>397</v>
      </c>
    </row>
    <row r="46" spans="1:1" x14ac:dyDescent="0.5">
      <c r="A46" s="342" t="s">
        <v>398</v>
      </c>
    </row>
  </sheetData>
  <hyperlinks>
    <hyperlink ref="A6" location="'T-1 '!A1" display="'T-1 '!A1" xr:uid="{D4DC2B4E-EF56-4868-BA6E-2064EE07581E}"/>
    <hyperlink ref="A7" location="'T-1 '!A1" display="'T-1 '!A1" xr:uid="{F6FBC90A-3E8F-4184-8813-20DC792F2807}"/>
    <hyperlink ref="A10" location="'T-2'!A1" display="TABLA 2 - VALOR DE LA ACTIVIDAD DE LA CONSTRUCCIÓN: SEMESTRES - AÑOS FISCALES" xr:uid="{FBC92688-C7B8-42E4-8AF9-E3CF4568423E}"/>
    <hyperlink ref="A11" location="'T-2'!A1" display="TABLE 2 - VALUE OF CONSTRUCTION ACTIVITY: SEMESTERS - FISCAL YEARS" xr:uid="{27A5A635-B54A-45AF-94AA-7D4641B41CD2}"/>
    <hyperlink ref="A14" location="'T-3'!A1" display="TABLA 3 - VALOR DE LA ACTIVIDAD DE LA CONSTRUCCIÓN: SEMESTRES - AÑOS NATURALES   " xr:uid="{305A0049-8EDA-4530-ABF1-6FED27A44EA4}"/>
    <hyperlink ref="A15" location="'T-3'!A1" display="TABLE 3 - TOTAL VALUE OF CONSTRUCTION ACTIVITY: SEMESTERS - NATURAL YEARS  " xr:uid="{9814E8C9-39C9-4A9E-8EC3-3B2DFB100CD1}"/>
    <hyperlink ref="A18" location="'T-4'!A1" display="TABLA 4 - INVERSIÓN EN CONSTRUCCIÓN POR AGENCIAS, EMPRESAS PÚBLICAS Y MUNICIPIOS: AÑOS FISCALES   " xr:uid="{9735DA13-CC3A-4AD3-9ABB-04C3E091402F}"/>
    <hyperlink ref="A19" location="'T-4'!A1" display="TABLE 4 - CONSTRUCTION INVESTMENT BY AGENCIES, PUBLIC ENTERPRISES AND MUNICIPIOS: FISCAL YEARS   " xr:uid="{DB459CCB-A8E8-409B-B70A-8206846BCB3D}"/>
    <hyperlink ref="A22" location="'T-5'!A1" display="TABLA 5 - NÚMERO Y VALOR DE LOS PERMISOS DE CONSTRUCCIÓN EXPEDIDOS POR USO: AÑOS FISCALES " xr:uid="{DF363569-B9A9-4E0F-B04D-24A27F009B6B}"/>
    <hyperlink ref="A23" location="'T-5'!A1" display="TABLE 5 - NUMBER AND VALUE OF THE CONSTRUCTION PERMITS ISSUED, BY USE: FISCAL YEARS" xr:uid="{DCFB7848-FAFD-4240-B47A-E63AA52142EC}"/>
    <hyperlink ref="A26" location="'T-6'!A1" display="TABLA 6 - CRECIMIENTO ANUAL DEL PRODUCTO BRUTO, LA INVERSIÓN EN CONSTRUCCIÓN Y EL VALOR DE LOS PERMISOS DE CONSTRUCCIÓN: AÑOS FISCALES" xr:uid="{DB6A7991-56C4-473E-9124-42750D4776FE}"/>
    <hyperlink ref="A27" location="'T-6'!A1" display="TABLE 6 - ANNUAL GROWTH OF THE GROSS PRODUCT, CONSTRUCTION INVESTMENT AND THE VALUE OF CONSTRUCCION PERMITS: FISCAL YEARS" xr:uid="{BE0B725A-E9C5-4C02-A1FC-6E7222F215AC}"/>
    <hyperlink ref="A30" location="'T-7'!A1" display="TABLA 7 - PRODUCCIÓN DE CEMENTO EN PUERTO RICO" xr:uid="{BCE301FB-BAC8-4703-86F0-AB9B7AFFA30A}"/>
    <hyperlink ref="A31" location="'T-7'!A1" display="TABLE 7 - CEMENT PRODUCTION IN PUERTO RICO" xr:uid="{97CAB369-BC75-46E9-B13F-A80E602453F3}"/>
    <hyperlink ref="A34" location="'T-8'!A1" display="TABLA 8 - VENTAS DE CEMENTO EN PUERTO RICO" xr:uid="{2AF290A7-8D61-4E9D-9F04-25CDC186CA51}"/>
    <hyperlink ref="A35" location="'T-8'!A1" display="TABLE 8 - CEMENT SALES IN PUERTO RICO" xr:uid="{D7892583-25B0-4004-8C26-E6DA9B2FD11E}"/>
    <hyperlink ref="A38" location="'T-9'!A1" display="TABLA 9 - IMPORTACIONES DE CEMENTO Y AGREGADO DE ESTADOS UNIDOS Y PAÍSES EXTRANJEROS: AÑOS FISCALES" xr:uid="{DEF3BFB4-ADF0-4801-9064-E4BC3E137F12}"/>
    <hyperlink ref="A39" location="'T-9'!A1" display="TABLE 9 - IMPORTS OF CEMENT AND AGGREGATES FROM UNITED STATES AND FOREIGN COUNTRIES: FISCAL YEARS" xr:uid="{4FAAA8E1-FE78-4E55-8334-73D24F7C7755}"/>
    <hyperlink ref="A41" location="'T-10'!A1" display="TABLA 10 - EMPLEO EN LA CONSTRUCCIÓN" xr:uid="{0B021286-F956-4D3D-BA3D-51D37EC8EA8B}"/>
    <hyperlink ref="A42" location="'T-10'!A1" display="TABLE 10 - CONSTRUCTION EMPLOYMENT" xr:uid="{C0E7A555-26E6-49E1-A94D-1891A7D67963}"/>
    <hyperlink ref="A44" location="'T-11'!A1" display="TABLA 11 - TASA DE INTERÉS PRIMARIO EN PUERTO RICO: AÑOS FISCALES" xr:uid="{B0B28638-5169-43F2-8F90-6AC36895ECF4}"/>
    <hyperlink ref="A45" location="'T-11'!A1" display="TABLE 11 - PRIME INTEREST RATE IN PUERTO RICO: FISCAL YEARS" xr:uid="{5199B8FC-AC88-46AB-A76C-5A8701ABC4BB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  <pageSetUpPr fitToPage="1"/>
  </sheetPr>
  <dimension ref="A1:W87"/>
  <sheetViews>
    <sheetView zoomScale="70" zoomScaleNormal="70" workbookViewId="0">
      <selection activeCell="L1" sqref="L1"/>
    </sheetView>
  </sheetViews>
  <sheetFormatPr defaultColWidth="8.69140625" defaultRowHeight="21.5" x14ac:dyDescent="0.35"/>
  <cols>
    <col min="1" max="1" width="62.61328125" style="1" customWidth="1"/>
    <col min="2" max="8" width="10.61328125" style="1" customWidth="1"/>
    <col min="9" max="11" width="10.61328125" style="2" customWidth="1"/>
    <col min="12" max="12" width="62.61328125" style="1" customWidth="1"/>
    <col min="13" max="16384" width="8.69140625" style="1"/>
  </cols>
  <sheetData>
    <row r="1" spans="1:12" s="22" customFormat="1" ht="22" customHeight="1" thickBot="1" x14ac:dyDescent="0.4">
      <c r="L1" s="341" t="s">
        <v>424</v>
      </c>
    </row>
    <row r="2" spans="1:12" ht="22" customHeight="1" x14ac:dyDescent="0.35">
      <c r="A2" s="17" t="s">
        <v>54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22" customHeight="1" x14ac:dyDescent="0.35">
      <c r="A3" s="19" t="s">
        <v>55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1"/>
    </row>
    <row r="4" spans="1:12" ht="22" customHeight="1" x14ac:dyDescent="0.35">
      <c r="A4" s="19" t="s">
        <v>17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x14ac:dyDescent="0.35">
      <c r="A5" s="3"/>
      <c r="B5" s="4"/>
      <c r="C5" s="4"/>
      <c r="D5" s="4"/>
      <c r="E5" s="4"/>
      <c r="F5" s="4"/>
      <c r="G5" s="4"/>
      <c r="H5" s="5"/>
      <c r="I5" s="5"/>
      <c r="J5" s="6"/>
      <c r="K5" s="6"/>
      <c r="L5" s="4"/>
    </row>
    <row r="6" spans="1:12" x14ac:dyDescent="0.35">
      <c r="A6" s="7"/>
      <c r="B6" s="8">
        <v>2011</v>
      </c>
      <c r="C6" s="9">
        <v>2012</v>
      </c>
      <c r="D6" s="9">
        <v>2013</v>
      </c>
      <c r="E6" s="9">
        <v>2014</v>
      </c>
      <c r="F6" s="10">
        <v>2015</v>
      </c>
      <c r="G6" s="11">
        <v>2016</v>
      </c>
      <c r="H6" s="9">
        <v>2017</v>
      </c>
      <c r="I6" s="9">
        <v>2018</v>
      </c>
      <c r="J6" s="9">
        <v>2019</v>
      </c>
      <c r="K6" s="9" t="s">
        <v>73</v>
      </c>
      <c r="L6" s="8"/>
    </row>
    <row r="7" spans="1:12" x14ac:dyDescent="0.35">
      <c r="A7" s="3"/>
      <c r="B7" s="4"/>
      <c r="C7" s="4"/>
      <c r="D7" s="4"/>
      <c r="E7" s="4"/>
      <c r="F7" s="5"/>
      <c r="G7" s="5"/>
      <c r="H7" s="5"/>
      <c r="I7" s="6"/>
      <c r="J7" s="6"/>
      <c r="K7" s="6"/>
      <c r="L7" s="4"/>
    </row>
    <row r="8" spans="1:12" ht="22" customHeight="1" x14ac:dyDescent="0.3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s="16" customFormat="1" ht="22" customHeight="1" x14ac:dyDescent="0.35">
      <c r="A9" s="23" t="s">
        <v>0</v>
      </c>
      <c r="B9" s="24">
        <v>3860.2910000000002</v>
      </c>
      <c r="C9" s="25">
        <v>4558.51</v>
      </c>
      <c r="D9" s="24">
        <v>3978.0540000000001</v>
      </c>
      <c r="E9" s="24">
        <v>3405.402</v>
      </c>
      <c r="F9" s="25">
        <v>3298.6698041899999</v>
      </c>
      <c r="G9" s="25">
        <v>2726.28008727</v>
      </c>
      <c r="H9" s="24">
        <v>2423.0200696773941</v>
      </c>
      <c r="I9" s="24">
        <f>([1]HojaParaTablaESIC20!$G$12)/1000</f>
        <v>8065.3519035300633</v>
      </c>
      <c r="J9" s="24">
        <v>7245.2698191707896</v>
      </c>
      <c r="K9" s="24">
        <v>4577.8240306115522</v>
      </c>
      <c r="L9" s="23" t="s">
        <v>0</v>
      </c>
    </row>
    <row r="10" spans="1:12" ht="22" customHeight="1" x14ac:dyDescent="0.35">
      <c r="A10" s="26"/>
      <c r="B10" s="27"/>
      <c r="C10" s="27"/>
      <c r="D10" s="27"/>
      <c r="E10" s="27"/>
      <c r="F10" s="27"/>
      <c r="G10" s="28"/>
      <c r="H10" s="27"/>
      <c r="I10" s="27"/>
      <c r="J10" s="27"/>
      <c r="K10" s="27"/>
      <c r="L10" s="26"/>
    </row>
    <row r="11" spans="1:12" s="16" customFormat="1" ht="22" customHeight="1" x14ac:dyDescent="0.35">
      <c r="A11" s="23" t="s">
        <v>8</v>
      </c>
      <c r="B11" s="24">
        <v>1801.674</v>
      </c>
      <c r="C11" s="24">
        <v>2056.2860000000001</v>
      </c>
      <c r="D11" s="24">
        <v>1920.94</v>
      </c>
      <c r="E11" s="24">
        <v>1849.816</v>
      </c>
      <c r="F11" s="24">
        <v>1854.8336770000001</v>
      </c>
      <c r="G11" s="25">
        <v>1788.2194730000001</v>
      </c>
      <c r="H11" s="24">
        <v>1634.5462275170812</v>
      </c>
      <c r="I11" s="24">
        <f>([1]HojaParaTablaESIC20!$G$14)/1000</f>
        <v>2389.0847953169427</v>
      </c>
      <c r="J11" s="24">
        <v>3167.6046956759833</v>
      </c>
      <c r="K11" s="24">
        <v>2579.1527135260217</v>
      </c>
      <c r="L11" s="23" t="s">
        <v>11</v>
      </c>
    </row>
    <row r="12" spans="1:12" ht="22" customHeight="1" x14ac:dyDescent="0.35">
      <c r="A12" s="26"/>
      <c r="B12" s="27"/>
      <c r="C12" s="27"/>
      <c r="D12" s="27"/>
      <c r="E12" s="27"/>
      <c r="F12" s="27"/>
      <c r="G12" s="28"/>
      <c r="H12" s="27"/>
      <c r="I12" s="27"/>
      <c r="J12" s="27"/>
      <c r="K12" s="27"/>
      <c r="L12" s="26"/>
    </row>
    <row r="13" spans="1:12" ht="22" customHeight="1" x14ac:dyDescent="0.35">
      <c r="A13" s="26" t="s">
        <v>1</v>
      </c>
      <c r="B13" s="27">
        <v>766.13699999999994</v>
      </c>
      <c r="C13" s="27">
        <v>671.06500000000005</v>
      </c>
      <c r="D13" s="27">
        <v>629.59699999999998</v>
      </c>
      <c r="E13" s="27">
        <v>546.99699999999996</v>
      </c>
      <c r="F13" s="27">
        <v>571.4</v>
      </c>
      <c r="G13" s="28">
        <v>575.21600000000001</v>
      </c>
      <c r="H13" s="27">
        <v>480.38869646881312</v>
      </c>
      <c r="I13" s="27">
        <f>([1]HojaParaTablaESIC20!$G$16)/1000</f>
        <v>468.77799999990282</v>
      </c>
      <c r="J13" s="27">
        <v>506.27617345858175</v>
      </c>
      <c r="K13" s="27">
        <v>504.01100000000002</v>
      </c>
      <c r="L13" s="26" t="s">
        <v>13</v>
      </c>
    </row>
    <row r="14" spans="1:12" ht="22" customHeight="1" x14ac:dyDescent="0.35">
      <c r="A14" s="26" t="s">
        <v>35</v>
      </c>
      <c r="B14" s="27">
        <v>307.61</v>
      </c>
      <c r="C14" s="27">
        <v>257.13400000000001</v>
      </c>
      <c r="D14" s="27">
        <v>237.59100000000001</v>
      </c>
      <c r="E14" s="27">
        <v>206.4</v>
      </c>
      <c r="F14" s="27">
        <v>231.9</v>
      </c>
      <c r="G14" s="28">
        <v>233.3</v>
      </c>
      <c r="H14" s="27">
        <v>188.1</v>
      </c>
      <c r="I14" s="27">
        <v>133.9</v>
      </c>
      <c r="J14" s="27">
        <v>117.349</v>
      </c>
      <c r="K14" s="27">
        <v>146.09299999999999</v>
      </c>
      <c r="L14" s="26" t="s">
        <v>36</v>
      </c>
    </row>
    <row r="15" spans="1:12" ht="22" customHeight="1" x14ac:dyDescent="0.35">
      <c r="A15" s="26" t="s">
        <v>22</v>
      </c>
      <c r="B15" s="27">
        <v>3.0430000000000001</v>
      </c>
      <c r="C15" s="27">
        <v>0</v>
      </c>
      <c r="D15" s="27">
        <v>0</v>
      </c>
      <c r="E15" s="27">
        <v>0</v>
      </c>
      <c r="F15" s="27">
        <v>0</v>
      </c>
      <c r="G15" s="28">
        <v>0</v>
      </c>
      <c r="H15" s="27">
        <v>0</v>
      </c>
      <c r="I15" s="27">
        <v>0</v>
      </c>
      <c r="J15" s="27">
        <v>0</v>
      </c>
      <c r="K15" s="27">
        <v>0</v>
      </c>
      <c r="L15" s="26" t="s">
        <v>42</v>
      </c>
    </row>
    <row r="16" spans="1:12" ht="22" customHeight="1" x14ac:dyDescent="0.35">
      <c r="A16" s="26" t="s">
        <v>23</v>
      </c>
      <c r="B16" s="27">
        <v>110.97499999999999</v>
      </c>
      <c r="C16" s="27">
        <v>121.092</v>
      </c>
      <c r="D16" s="27">
        <v>120.452</v>
      </c>
      <c r="E16" s="27">
        <v>104.649</v>
      </c>
      <c r="F16" s="27">
        <v>95.5</v>
      </c>
      <c r="G16" s="28">
        <v>100.07</v>
      </c>
      <c r="H16" s="27">
        <v>103.1</v>
      </c>
      <c r="I16" s="27">
        <f>([1]HojaParaTablaESIC20!$G$21)/1000</f>
        <v>139.09933060271683</v>
      </c>
      <c r="J16" s="27">
        <v>200.86895596850871</v>
      </c>
      <c r="K16" s="27">
        <v>156.53323566308234</v>
      </c>
      <c r="L16" s="26" t="s">
        <v>15</v>
      </c>
    </row>
    <row r="17" spans="1:23" ht="22" customHeight="1" x14ac:dyDescent="0.35">
      <c r="A17" s="26" t="s">
        <v>24</v>
      </c>
      <c r="B17" s="27">
        <v>344.50900000000001</v>
      </c>
      <c r="C17" s="27">
        <v>292.839</v>
      </c>
      <c r="D17" s="27">
        <v>271.55399999999997</v>
      </c>
      <c r="E17" s="27">
        <v>235.92699999999999</v>
      </c>
      <c r="F17" s="27">
        <v>244</v>
      </c>
      <c r="G17" s="27">
        <v>241.846</v>
      </c>
      <c r="H17" s="27">
        <v>189.18869646881311</v>
      </c>
      <c r="I17" s="27">
        <f>([1]HojaParaTablaESIC20!$G$24)/1000</f>
        <v>195.79666939718592</v>
      </c>
      <c r="J17" s="27">
        <v>188.05857541687124</v>
      </c>
      <c r="K17" s="27">
        <v>201.38476433691764</v>
      </c>
      <c r="L17" s="26" t="s">
        <v>37</v>
      </c>
    </row>
    <row r="18" spans="1:23" ht="22" customHeight="1" x14ac:dyDescent="0.3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6"/>
    </row>
    <row r="19" spans="1:23" ht="22" customHeight="1" x14ac:dyDescent="0.35">
      <c r="A19" s="26" t="s">
        <v>2</v>
      </c>
      <c r="B19" s="27">
        <v>499.34399999999999</v>
      </c>
      <c r="C19" s="27">
        <v>485.64600000000002</v>
      </c>
      <c r="D19" s="27">
        <v>460.13799999999998</v>
      </c>
      <c r="E19" s="27">
        <v>470.8</v>
      </c>
      <c r="F19" s="27">
        <v>470.4</v>
      </c>
      <c r="G19" s="27">
        <v>466.91199999999998</v>
      </c>
      <c r="H19" s="27">
        <v>439.67653104826809</v>
      </c>
      <c r="I19" s="27">
        <f>([1]HojaParaTablaESIC20!$G$30)/1000</f>
        <v>866.18393580349027</v>
      </c>
      <c r="J19" s="27">
        <v>1639.2620012174011</v>
      </c>
      <c r="K19" s="27">
        <v>1207.5211685260217</v>
      </c>
      <c r="L19" s="26" t="s">
        <v>51</v>
      </c>
    </row>
    <row r="20" spans="1:23" ht="22" customHeight="1" x14ac:dyDescent="0.35">
      <c r="A20" s="26" t="s">
        <v>25</v>
      </c>
      <c r="B20" s="27">
        <v>262.01499999999999</v>
      </c>
      <c r="C20" s="27">
        <v>228.45</v>
      </c>
      <c r="D20" s="27">
        <v>211.1</v>
      </c>
      <c r="E20" s="27">
        <v>196.1</v>
      </c>
      <c r="F20" s="27">
        <v>211.9</v>
      </c>
      <c r="G20" s="27">
        <v>211.178</v>
      </c>
      <c r="H20" s="27">
        <v>192.44879690485092</v>
      </c>
      <c r="I20" s="27">
        <f>([1]HojaParaTablaESIC20!$G$32)/1000</f>
        <v>277.68799999999999</v>
      </c>
      <c r="J20" s="27">
        <v>243.39574939142881</v>
      </c>
      <c r="K20" s="27">
        <v>209.1</v>
      </c>
      <c r="L20" s="26" t="s">
        <v>14</v>
      </c>
    </row>
    <row r="21" spans="1:23" ht="22" customHeight="1" x14ac:dyDescent="0.35">
      <c r="A21" s="26" t="s">
        <v>26</v>
      </c>
      <c r="B21" s="27">
        <v>16.809999999999999</v>
      </c>
      <c r="C21" s="27">
        <v>13.236000000000001</v>
      </c>
      <c r="D21" s="27">
        <v>12.23</v>
      </c>
      <c r="E21" s="27">
        <v>18.600000000000001</v>
      </c>
      <c r="F21" s="27">
        <v>12.9</v>
      </c>
      <c r="G21" s="27">
        <v>13.064</v>
      </c>
      <c r="H21" s="27">
        <v>9.6134227649770487</v>
      </c>
      <c r="I21" s="27">
        <v>16.331</v>
      </c>
      <c r="J21" s="27">
        <v>14.314251906137189</v>
      </c>
      <c r="K21" s="27">
        <v>12.3</v>
      </c>
      <c r="L21" s="26" t="s">
        <v>32</v>
      </c>
    </row>
    <row r="22" spans="1:23" ht="22" customHeight="1" x14ac:dyDescent="0.35">
      <c r="A22" s="26" t="s">
        <v>27</v>
      </c>
      <c r="B22" s="27">
        <v>202.97</v>
      </c>
      <c r="C22" s="27">
        <v>201.17099999999999</v>
      </c>
      <c r="D22" s="27">
        <v>190.33699999999999</v>
      </c>
      <c r="E22" s="27">
        <v>214.8</v>
      </c>
      <c r="F22" s="27">
        <v>202.1</v>
      </c>
      <c r="G22" s="27">
        <v>198.905</v>
      </c>
      <c r="H22" s="27">
        <v>194.05231137844009</v>
      </c>
      <c r="I22" s="27">
        <f>([1]HojaParaTablaESIC20!$G$36)/1000</f>
        <v>488.65175881240737</v>
      </c>
      <c r="J22" s="27">
        <v>595.93377169829091</v>
      </c>
      <c r="K22" s="27">
        <v>667.10728217753137</v>
      </c>
      <c r="L22" s="26" t="s">
        <v>33</v>
      </c>
    </row>
    <row r="23" spans="1:23" ht="22" customHeight="1" x14ac:dyDescent="0.35">
      <c r="A23" s="26" t="s">
        <v>28</v>
      </c>
      <c r="B23" s="27">
        <v>17.548999999999999</v>
      </c>
      <c r="C23" s="27">
        <v>42.789000000000001</v>
      </c>
      <c r="D23" s="27">
        <v>46.5</v>
      </c>
      <c r="E23" s="27">
        <v>41.3</v>
      </c>
      <c r="F23" s="27">
        <v>43.5</v>
      </c>
      <c r="G23" s="27">
        <v>43.765000000000001</v>
      </c>
      <c r="H23" s="27">
        <v>43.561999999999998</v>
      </c>
      <c r="I23" s="27">
        <f>([1]HojaParaTablaESIC20!$G$41)/1000</f>
        <v>83.513176991082844</v>
      </c>
      <c r="J23" s="27">
        <v>785.61822822154409</v>
      </c>
      <c r="K23" s="27">
        <v>319.01388634849047</v>
      </c>
      <c r="L23" s="26" t="s">
        <v>34</v>
      </c>
    </row>
    <row r="24" spans="1:23" ht="22" customHeight="1" x14ac:dyDescent="0.35">
      <c r="A24" s="29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9"/>
    </row>
    <row r="25" spans="1:23" ht="22" customHeight="1" x14ac:dyDescent="0.35">
      <c r="A25" s="26" t="s">
        <v>3</v>
      </c>
      <c r="B25" s="27">
        <v>536.19299999999998</v>
      </c>
      <c r="C25" s="27">
        <v>899.57500000000005</v>
      </c>
      <c r="D25" s="27">
        <v>831.20500000000004</v>
      </c>
      <c r="E25" s="27">
        <v>832</v>
      </c>
      <c r="F25" s="27">
        <v>813.00567699999988</v>
      </c>
      <c r="G25" s="27">
        <v>746.12947300000008</v>
      </c>
      <c r="H25" s="27">
        <v>714.48099999999999</v>
      </c>
      <c r="I25" s="28">
        <f>([1]HojaParaTablaESIC20!$G$47)/1000</f>
        <v>1054.1230620000001</v>
      </c>
      <c r="J25" s="28">
        <v>1022.0665210000001</v>
      </c>
      <c r="K25" s="28">
        <v>867.62054499999999</v>
      </c>
      <c r="L25" s="26" t="s">
        <v>39</v>
      </c>
    </row>
    <row r="26" spans="1:23" ht="22" customHeight="1" x14ac:dyDescent="0.35">
      <c r="A26" s="26" t="s">
        <v>29</v>
      </c>
      <c r="B26" s="27">
        <v>25</v>
      </c>
      <c r="C26" s="27">
        <v>25.140999999999998</v>
      </c>
      <c r="D26" s="27">
        <v>23.222999999999999</v>
      </c>
      <c r="E26" s="27">
        <v>18.100000000000001</v>
      </c>
      <c r="F26" s="27">
        <v>22.065999999999999</v>
      </c>
      <c r="G26" s="27">
        <v>17.689</v>
      </c>
      <c r="H26" s="27">
        <v>19.006</v>
      </c>
      <c r="I26" s="28">
        <f>([1]HojaParaTablaESIC20!$G$48)/1000</f>
        <v>127.99803000811485</v>
      </c>
      <c r="J26" s="28">
        <v>148.6683594530414</v>
      </c>
      <c r="K26" s="28">
        <v>104.17569011002793</v>
      </c>
      <c r="L26" s="26" t="s">
        <v>18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</row>
    <row r="27" spans="1:23" ht="22" customHeight="1" x14ac:dyDescent="0.35">
      <c r="A27" s="26" t="s">
        <v>44</v>
      </c>
      <c r="B27" s="27">
        <v>274.89299999999997</v>
      </c>
      <c r="C27" s="27">
        <v>306.87200000000001</v>
      </c>
      <c r="D27" s="27">
        <v>283.54899999999998</v>
      </c>
      <c r="E27" s="27">
        <v>260.89999999999998</v>
      </c>
      <c r="F27" s="27">
        <v>236.08767699999999</v>
      </c>
      <c r="G27" s="27">
        <v>174.27147299999999</v>
      </c>
      <c r="H27" s="27">
        <v>139.80799999999999</v>
      </c>
      <c r="I27" s="28">
        <f>([1]HojaParaTablaESIC20!$G$49)/1000</f>
        <v>501.85579720549129</v>
      </c>
      <c r="J27" s="28">
        <v>336.42672184347839</v>
      </c>
      <c r="K27" s="28">
        <v>283.79805767728419</v>
      </c>
      <c r="L27" s="26" t="s">
        <v>16</v>
      </c>
    </row>
    <row r="28" spans="1:23" ht="22" customHeight="1" x14ac:dyDescent="0.35">
      <c r="A28" s="26" t="s">
        <v>58</v>
      </c>
      <c r="B28" s="27">
        <v>0.77800000000000002</v>
      </c>
      <c r="C28" s="27">
        <v>0.46200000000000002</v>
      </c>
      <c r="D28" s="27">
        <v>0.4</v>
      </c>
      <c r="E28" s="27">
        <v>8.1</v>
      </c>
      <c r="F28" s="27">
        <v>9.5520000000000014</v>
      </c>
      <c r="G28" s="27">
        <v>8.8440000000000012</v>
      </c>
      <c r="H28" s="27">
        <v>10.67</v>
      </c>
      <c r="I28" s="28">
        <f>([1]HojaParaTablaESIC20!$G$50)/1000</f>
        <v>87.101772086709531</v>
      </c>
      <c r="J28" s="28">
        <v>199.17841483981346</v>
      </c>
      <c r="K28" s="28">
        <v>75.422252678621433</v>
      </c>
      <c r="L28" s="26" t="s">
        <v>59</v>
      </c>
    </row>
    <row r="29" spans="1:23" ht="22" customHeight="1" x14ac:dyDescent="0.35">
      <c r="A29" s="26" t="s">
        <v>53</v>
      </c>
      <c r="B29" s="27">
        <v>235.52199999999999</v>
      </c>
      <c r="C29" s="27">
        <v>567.1</v>
      </c>
      <c r="D29" s="27">
        <v>523.99900000000002</v>
      </c>
      <c r="E29" s="27">
        <v>544.9</v>
      </c>
      <c r="F29" s="27">
        <v>545.29999999999995</v>
      </c>
      <c r="G29" s="27">
        <v>545.32500000000005</v>
      </c>
      <c r="H29" s="27">
        <v>544.99699999999996</v>
      </c>
      <c r="I29" s="28">
        <f>([1]HojaParaTablaESIC20!$G$51)/1000</f>
        <v>337.16746269968439</v>
      </c>
      <c r="J29" s="28">
        <v>337.79302486366686</v>
      </c>
      <c r="K29" s="28">
        <v>404.22454453406647</v>
      </c>
      <c r="L29" s="26" t="s">
        <v>52</v>
      </c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1:23" ht="22" customHeight="1" x14ac:dyDescent="0.35">
      <c r="A30" s="26"/>
      <c r="B30" s="27"/>
      <c r="C30" s="27"/>
      <c r="D30" s="27"/>
      <c r="E30" s="27"/>
      <c r="F30" s="27"/>
      <c r="G30" s="27"/>
      <c r="H30" s="27"/>
      <c r="I30" s="28"/>
      <c r="J30" s="28"/>
      <c r="K30" s="28"/>
      <c r="L30" s="26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1:23" ht="22" customHeight="1" x14ac:dyDescent="0.35">
      <c r="A31" s="30" t="s">
        <v>79</v>
      </c>
      <c r="B31" s="31" t="s">
        <v>67</v>
      </c>
      <c r="C31" s="31" t="s">
        <v>67</v>
      </c>
      <c r="D31" s="31" t="s">
        <v>67</v>
      </c>
      <c r="E31" s="31" t="s">
        <v>67</v>
      </c>
      <c r="F31" s="31" t="s">
        <v>67</v>
      </c>
      <c r="G31" s="31" t="s">
        <v>67</v>
      </c>
      <c r="H31" s="31" t="s">
        <v>67</v>
      </c>
      <c r="I31" s="31">
        <f>([1]HojaParaTablaESIC20!$G$54)/1000</f>
        <v>1066.9000000000001</v>
      </c>
      <c r="J31" s="28">
        <v>1252.0899999999999</v>
      </c>
      <c r="K31" s="28">
        <v>996.91</v>
      </c>
      <c r="L31" s="26" t="s">
        <v>78</v>
      </c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1:23" ht="22" customHeight="1" x14ac:dyDescent="0.35">
      <c r="A32" s="30"/>
      <c r="B32" s="31"/>
      <c r="C32" s="27"/>
      <c r="D32" s="27"/>
      <c r="E32" s="27"/>
      <c r="F32" s="27"/>
      <c r="G32" s="27"/>
      <c r="H32" s="27"/>
      <c r="I32" s="28"/>
      <c r="J32" s="28"/>
      <c r="K32" s="28"/>
      <c r="L32" s="26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1:23" ht="22" customHeight="1" x14ac:dyDescent="0.35">
      <c r="A33" s="30" t="s">
        <v>60</v>
      </c>
      <c r="B33" s="31"/>
      <c r="C33" s="27"/>
      <c r="D33" s="27"/>
      <c r="E33" s="27"/>
      <c r="F33" s="27"/>
      <c r="G33" s="27"/>
      <c r="H33" s="27"/>
      <c r="I33" s="28"/>
      <c r="J33" s="28"/>
      <c r="K33" s="28"/>
      <c r="L33" s="26" t="s">
        <v>69</v>
      </c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1:23" ht="22" customHeight="1" x14ac:dyDescent="0.35">
      <c r="A34" s="30" t="s">
        <v>88</v>
      </c>
      <c r="B34" s="31" t="s">
        <v>67</v>
      </c>
      <c r="C34" s="31" t="s">
        <v>67</v>
      </c>
      <c r="D34" s="31" t="s">
        <v>67</v>
      </c>
      <c r="E34" s="31" t="s">
        <v>67</v>
      </c>
      <c r="F34" s="31" t="s">
        <v>67</v>
      </c>
      <c r="G34" s="31" t="s">
        <v>67</v>
      </c>
      <c r="H34" s="31" t="s">
        <v>67</v>
      </c>
      <c r="I34" s="31">
        <f>([1]HojaParaTablaESIC20!$G$57)/1000</f>
        <v>122.4</v>
      </c>
      <c r="J34" s="28">
        <v>143.37</v>
      </c>
      <c r="K34" s="28">
        <v>114.15</v>
      </c>
      <c r="L34" s="26" t="s">
        <v>90</v>
      </c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1:23" ht="22" customHeight="1" x14ac:dyDescent="0.35">
      <c r="A35" s="30" t="s">
        <v>89</v>
      </c>
      <c r="B35" s="31" t="s">
        <v>67</v>
      </c>
      <c r="C35" s="31" t="s">
        <v>67</v>
      </c>
      <c r="D35" s="31" t="s">
        <v>67</v>
      </c>
      <c r="E35" s="31" t="s">
        <v>67</v>
      </c>
      <c r="F35" s="31" t="s">
        <v>67</v>
      </c>
      <c r="G35" s="31" t="s">
        <v>67</v>
      </c>
      <c r="H35" s="31" t="s">
        <v>67</v>
      </c>
      <c r="I35" s="31">
        <f>([1]HojaParaTablaESIC20!$G$58)/1000</f>
        <v>944.5</v>
      </c>
      <c r="J35" s="28">
        <v>1108.72</v>
      </c>
      <c r="K35" s="28">
        <v>882.76</v>
      </c>
      <c r="L35" s="26" t="s">
        <v>91</v>
      </c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1:23" ht="22" customHeight="1" x14ac:dyDescent="0.35">
      <c r="A36" s="26"/>
      <c r="B36" s="27"/>
      <c r="C36" s="27"/>
      <c r="D36" s="27"/>
      <c r="E36" s="27"/>
      <c r="F36" s="27"/>
      <c r="G36" s="27"/>
      <c r="H36" s="27"/>
      <c r="I36" s="28"/>
      <c r="J36" s="28"/>
      <c r="K36" s="28"/>
      <c r="L36" s="26"/>
    </row>
    <row r="37" spans="1:23" ht="22" customHeight="1" x14ac:dyDescent="0.35">
      <c r="A37" s="26"/>
      <c r="B37" s="27"/>
      <c r="C37" s="27"/>
      <c r="D37" s="27"/>
      <c r="E37" s="27"/>
      <c r="F37" s="27"/>
      <c r="G37" s="27"/>
      <c r="H37" s="27"/>
      <c r="I37" s="28"/>
      <c r="J37" s="28"/>
      <c r="K37" s="28"/>
      <c r="L37" s="26"/>
    </row>
    <row r="38" spans="1:23" s="16" customFormat="1" ht="22" customHeight="1" x14ac:dyDescent="0.35">
      <c r="A38" s="23" t="s">
        <v>9</v>
      </c>
      <c r="B38" s="24">
        <v>2058.6000000000004</v>
      </c>
      <c r="C38" s="24">
        <v>2502.1999999999998</v>
      </c>
      <c r="D38" s="24">
        <v>2057.114</v>
      </c>
      <c r="E38" s="24">
        <v>1555.578</v>
      </c>
      <c r="F38" s="24">
        <v>1443.837</v>
      </c>
      <c r="G38" s="24">
        <v>938.06061426999997</v>
      </c>
      <c r="H38" s="24">
        <v>788.44373870673985</v>
      </c>
      <c r="I38" s="25">
        <f>([1]HojaParaTablaESIC20!$G$63)/1000</f>
        <v>5676.2671082131201</v>
      </c>
      <c r="J38" s="25">
        <v>4077.665110580384</v>
      </c>
      <c r="K38" s="25">
        <v>1998.6713170855303</v>
      </c>
      <c r="L38" s="23" t="s">
        <v>12</v>
      </c>
    </row>
    <row r="39" spans="1:23" ht="22" customHeight="1" x14ac:dyDescent="0.35">
      <c r="A39" s="26"/>
      <c r="B39" s="27"/>
      <c r="C39" s="27"/>
      <c r="D39" s="27"/>
      <c r="E39" s="27"/>
      <c r="F39" s="27"/>
      <c r="G39" s="27"/>
      <c r="H39" s="27"/>
      <c r="I39" s="28"/>
      <c r="J39" s="28"/>
      <c r="K39" s="28"/>
      <c r="L39" s="26"/>
    </row>
    <row r="40" spans="1:23" ht="22" customHeight="1" x14ac:dyDescent="0.35">
      <c r="A40" s="26" t="s">
        <v>10</v>
      </c>
      <c r="B40" s="27">
        <v>160.9</v>
      </c>
      <c r="C40" s="27">
        <v>61.8</v>
      </c>
      <c r="D40" s="27">
        <v>129.20600000000002</v>
      </c>
      <c r="E40" s="27">
        <v>57.518000000000001</v>
      </c>
      <c r="F40" s="27">
        <v>36.682000000000002</v>
      </c>
      <c r="G40" s="27">
        <v>34.606999999999999</v>
      </c>
      <c r="H40" s="27">
        <v>22.661763000000001</v>
      </c>
      <c r="I40" s="28">
        <v>18.13</v>
      </c>
      <c r="J40" s="28">
        <v>26.273</v>
      </c>
      <c r="K40" s="28">
        <v>12.488</v>
      </c>
      <c r="L40" s="26" t="s">
        <v>13</v>
      </c>
    </row>
    <row r="41" spans="1:23" ht="22" customHeight="1" x14ac:dyDescent="0.35">
      <c r="A41" s="26"/>
      <c r="B41" s="27"/>
      <c r="C41" s="27"/>
      <c r="D41" s="27"/>
      <c r="E41" s="27"/>
      <c r="F41" s="27"/>
      <c r="G41" s="27"/>
      <c r="H41" s="27"/>
      <c r="I41" s="28"/>
      <c r="J41" s="28"/>
      <c r="K41" s="28"/>
      <c r="L41" s="26"/>
    </row>
    <row r="42" spans="1:23" ht="22" customHeight="1" x14ac:dyDescent="0.35">
      <c r="A42" s="26" t="s">
        <v>30</v>
      </c>
      <c r="B42" s="27"/>
      <c r="C42" s="27"/>
      <c r="D42" s="27"/>
      <c r="E42" s="27"/>
      <c r="F42" s="27"/>
      <c r="G42" s="27"/>
      <c r="H42" s="27"/>
      <c r="I42" s="28"/>
      <c r="J42" s="28"/>
      <c r="K42" s="28"/>
      <c r="L42" s="26" t="s">
        <v>40</v>
      </c>
    </row>
    <row r="43" spans="1:23" ht="22" customHeight="1" x14ac:dyDescent="0.35">
      <c r="A43" s="26" t="s">
        <v>46</v>
      </c>
      <c r="B43" s="27">
        <v>235.4</v>
      </c>
      <c r="C43" s="27">
        <v>592.4</v>
      </c>
      <c r="D43" s="27">
        <v>386.25599999999997</v>
      </c>
      <c r="E43" s="27">
        <v>229.2</v>
      </c>
      <c r="F43" s="27">
        <v>197.85</v>
      </c>
      <c r="G43" s="27">
        <v>128.69999999999999</v>
      </c>
      <c r="H43" s="27">
        <v>36.200000000000003</v>
      </c>
      <c r="I43" s="28">
        <v>41.125999999999998</v>
      </c>
      <c r="J43" s="28">
        <v>32.023000000000003</v>
      </c>
      <c r="K43" s="28">
        <v>37.896999999999998</v>
      </c>
      <c r="L43" s="26" t="s">
        <v>41</v>
      </c>
    </row>
    <row r="44" spans="1:23" ht="22" customHeight="1" x14ac:dyDescent="0.35">
      <c r="A44" s="26"/>
      <c r="B44" s="27"/>
      <c r="C44" s="27"/>
      <c r="D44" s="27"/>
      <c r="E44" s="27"/>
      <c r="F44" s="27"/>
      <c r="G44" s="27"/>
      <c r="H44" s="27"/>
      <c r="I44" s="28"/>
      <c r="J44" s="28"/>
      <c r="K44" s="28"/>
      <c r="L44" s="26"/>
    </row>
    <row r="45" spans="1:23" ht="22" customHeight="1" x14ac:dyDescent="0.35">
      <c r="A45" s="26" t="s">
        <v>4</v>
      </c>
      <c r="B45" s="27">
        <v>774.1</v>
      </c>
      <c r="C45" s="27">
        <v>810.6</v>
      </c>
      <c r="D45" s="27">
        <v>758.78700000000003</v>
      </c>
      <c r="E45" s="27">
        <v>653.44899999999996</v>
      </c>
      <c r="F45" s="27">
        <v>623.85299999999995</v>
      </c>
      <c r="G45" s="27">
        <v>338.80700000000002</v>
      </c>
      <c r="H45" s="27">
        <v>353.80109699999997</v>
      </c>
      <c r="I45" s="28">
        <v>435.91859999999997</v>
      </c>
      <c r="J45" s="28">
        <v>293.65237844000001</v>
      </c>
      <c r="K45" s="28">
        <v>384.27216989999999</v>
      </c>
      <c r="L45" s="26" t="s">
        <v>38</v>
      </c>
    </row>
    <row r="46" spans="1:23" ht="22" customHeight="1" x14ac:dyDescent="0.35">
      <c r="A46" s="26"/>
      <c r="B46" s="27"/>
      <c r="C46" s="27"/>
      <c r="D46" s="27"/>
      <c r="E46" s="27"/>
      <c r="F46" s="27"/>
      <c r="G46" s="27"/>
      <c r="H46" s="27"/>
      <c r="I46" s="28"/>
      <c r="J46" s="28"/>
      <c r="K46" s="28"/>
      <c r="L46" s="26"/>
    </row>
    <row r="47" spans="1:23" ht="22" customHeight="1" x14ac:dyDescent="0.35">
      <c r="A47" s="26" t="s">
        <v>47</v>
      </c>
      <c r="B47" s="27"/>
      <c r="C47" s="27"/>
      <c r="D47" s="27"/>
      <c r="E47" s="27"/>
      <c r="F47" s="27"/>
      <c r="G47" s="27"/>
      <c r="H47" s="27"/>
      <c r="I47" s="28"/>
      <c r="J47" s="28"/>
      <c r="K47" s="28"/>
      <c r="L47" s="26" t="s">
        <v>49</v>
      </c>
    </row>
    <row r="48" spans="1:23" ht="22" customHeight="1" x14ac:dyDescent="0.35">
      <c r="A48" s="26" t="s">
        <v>43</v>
      </c>
      <c r="B48" s="27">
        <v>888.2</v>
      </c>
      <c r="C48" s="27">
        <v>1037.4000000000001</v>
      </c>
      <c r="D48" s="27">
        <v>782.86500000000001</v>
      </c>
      <c r="E48" s="27">
        <v>615.41100000000006</v>
      </c>
      <c r="F48" s="27">
        <v>585.452</v>
      </c>
      <c r="G48" s="27">
        <v>435.94994760333338</v>
      </c>
      <c r="H48" s="27">
        <v>375.76450277999999</v>
      </c>
      <c r="I48" s="28">
        <f>([1]HojaParaTablaESIC20!$G$87)/1000</f>
        <v>5181.0929115464542</v>
      </c>
      <c r="J48" s="28">
        <v>3725.7164871403834</v>
      </c>
      <c r="K48" s="28">
        <v>1564.014300852197</v>
      </c>
      <c r="L48" s="26" t="s">
        <v>45</v>
      </c>
    </row>
    <row r="49" spans="1:12" ht="22" customHeight="1" x14ac:dyDescent="0.35">
      <c r="A49" s="26" t="s">
        <v>48</v>
      </c>
      <c r="B49" s="27">
        <v>562.6</v>
      </c>
      <c r="C49" s="27">
        <v>707.2</v>
      </c>
      <c r="D49" s="27">
        <v>499.24400000000003</v>
      </c>
      <c r="E49" s="27">
        <v>381.61099999999999</v>
      </c>
      <c r="F49" s="27">
        <v>344.95699999999999</v>
      </c>
      <c r="G49" s="27">
        <v>297.70715910333337</v>
      </c>
      <c r="H49" s="27">
        <v>270.03823127999999</v>
      </c>
      <c r="I49" s="28">
        <v>203.06902621777778</v>
      </c>
      <c r="J49" s="28">
        <v>286.25873141558299</v>
      </c>
      <c r="K49" s="28">
        <v>311.18267631179816</v>
      </c>
      <c r="L49" s="26" t="s">
        <v>50</v>
      </c>
    </row>
    <row r="50" spans="1:12" ht="22" customHeight="1" x14ac:dyDescent="0.35">
      <c r="A50" s="26" t="s">
        <v>31</v>
      </c>
      <c r="B50" s="27">
        <v>325.60000000000002</v>
      </c>
      <c r="C50" s="27">
        <v>330.2</v>
      </c>
      <c r="D50" s="27">
        <v>283.62099999999998</v>
      </c>
      <c r="E50" s="27">
        <v>233.8</v>
      </c>
      <c r="F50" s="27">
        <v>240.495</v>
      </c>
      <c r="G50" s="27">
        <v>138.24278849999999</v>
      </c>
      <c r="H50" s="27">
        <v>105.72627149999995</v>
      </c>
      <c r="I50" s="28">
        <v>67.384036928676309</v>
      </c>
      <c r="J50" s="28">
        <v>66.279463574799991</v>
      </c>
      <c r="K50" s="28">
        <v>78.615624540398898</v>
      </c>
      <c r="L50" s="26" t="s">
        <v>5</v>
      </c>
    </row>
    <row r="51" spans="1:12" ht="22" customHeight="1" x14ac:dyDescent="0.35">
      <c r="A51" s="26"/>
      <c r="B51" s="27"/>
      <c r="C51" s="27"/>
      <c r="D51" s="27"/>
      <c r="E51" s="27"/>
      <c r="F51" s="27"/>
      <c r="G51" s="27"/>
      <c r="H51" s="27"/>
      <c r="I51" s="28"/>
      <c r="J51" s="28"/>
      <c r="K51" s="28"/>
      <c r="L51" s="26"/>
    </row>
    <row r="52" spans="1:12" ht="22" customHeight="1" x14ac:dyDescent="0.35">
      <c r="A52" s="32" t="s">
        <v>92</v>
      </c>
      <c r="B52" s="31" t="s">
        <v>67</v>
      </c>
      <c r="C52" s="31" t="s">
        <v>67</v>
      </c>
      <c r="D52" s="31" t="s">
        <v>67</v>
      </c>
      <c r="E52" s="31" t="s">
        <v>67</v>
      </c>
      <c r="F52" s="31" t="s">
        <v>67</v>
      </c>
      <c r="G52" s="31" t="s">
        <v>67</v>
      </c>
      <c r="H52" s="31" t="s">
        <v>67</v>
      </c>
      <c r="I52" s="31">
        <f>([1]HojaParaTablaESIC20!$G$105)/1000</f>
        <v>4910.6398483999992</v>
      </c>
      <c r="J52" s="28">
        <v>3373.1782921500007</v>
      </c>
      <c r="K52" s="28">
        <v>1174.2159999999999</v>
      </c>
      <c r="L52" s="26" t="s">
        <v>93</v>
      </c>
    </row>
    <row r="53" spans="1:12" ht="22" customHeight="1" x14ac:dyDescent="0.35">
      <c r="A53" s="32"/>
      <c r="B53" s="31"/>
      <c r="C53" s="27"/>
      <c r="D53" s="27"/>
      <c r="E53" s="27"/>
      <c r="F53" s="27"/>
      <c r="G53" s="27"/>
      <c r="H53" s="27"/>
      <c r="I53" s="28"/>
      <c r="J53" s="28"/>
      <c r="K53" s="28"/>
      <c r="L53" s="26"/>
    </row>
    <row r="54" spans="1:12" ht="22" customHeight="1" x14ac:dyDescent="0.35">
      <c r="A54" s="32" t="s">
        <v>77</v>
      </c>
      <c r="B54" s="31" t="s">
        <v>67</v>
      </c>
      <c r="C54" s="31" t="s">
        <v>67</v>
      </c>
      <c r="D54" s="31" t="s">
        <v>67</v>
      </c>
      <c r="E54" s="31" t="s">
        <v>67</v>
      </c>
      <c r="F54" s="31" t="s">
        <v>67</v>
      </c>
      <c r="G54" s="31" t="s">
        <v>67</v>
      </c>
      <c r="H54" s="31" t="s">
        <v>67</v>
      </c>
      <c r="I54" s="31">
        <v>4584.2398483999996</v>
      </c>
      <c r="J54" s="28">
        <v>2990.8782921500006</v>
      </c>
      <c r="K54" s="28">
        <v>869.81600000000003</v>
      </c>
      <c r="L54" s="26" t="s">
        <v>68</v>
      </c>
    </row>
    <row r="55" spans="1:12" ht="22" customHeight="1" x14ac:dyDescent="0.35">
      <c r="A55" s="32"/>
      <c r="B55" s="31"/>
      <c r="C55" s="27"/>
      <c r="D55" s="27"/>
      <c r="E55" s="27"/>
      <c r="F55" s="27"/>
      <c r="G55" s="27"/>
      <c r="H55" s="27"/>
      <c r="I55" s="28"/>
      <c r="J55" s="28"/>
      <c r="K55" s="28"/>
      <c r="L55" s="26"/>
    </row>
    <row r="56" spans="1:12" ht="22" customHeight="1" x14ac:dyDescent="0.35">
      <c r="A56" s="32" t="s">
        <v>61</v>
      </c>
      <c r="B56" s="31"/>
      <c r="C56" s="27"/>
      <c r="D56" s="27"/>
      <c r="E56" s="27"/>
      <c r="F56" s="27"/>
      <c r="G56" s="27"/>
      <c r="H56" s="27"/>
      <c r="I56" s="28"/>
      <c r="J56" s="28"/>
      <c r="K56" s="28"/>
      <c r="L56" s="32" t="s">
        <v>61</v>
      </c>
    </row>
    <row r="57" spans="1:12" ht="22" customHeight="1" x14ac:dyDescent="0.35">
      <c r="A57" s="32" t="s">
        <v>80</v>
      </c>
      <c r="B57" s="31" t="s">
        <v>67</v>
      </c>
      <c r="C57" s="31" t="s">
        <v>67</v>
      </c>
      <c r="D57" s="31" t="s">
        <v>67</v>
      </c>
      <c r="E57" s="31" t="s">
        <v>67</v>
      </c>
      <c r="F57" s="31" t="s">
        <v>67</v>
      </c>
      <c r="G57" s="31" t="s">
        <v>67</v>
      </c>
      <c r="H57" s="31" t="s">
        <v>67</v>
      </c>
      <c r="I57" s="31">
        <v>77.677000000000007</v>
      </c>
      <c r="J57" s="28">
        <v>12.143000000000001</v>
      </c>
      <c r="K57" s="28">
        <v>7.0410000000000004</v>
      </c>
      <c r="L57" s="32" t="s">
        <v>62</v>
      </c>
    </row>
    <row r="58" spans="1:12" ht="22" customHeight="1" x14ac:dyDescent="0.35">
      <c r="A58" s="32" t="s">
        <v>81</v>
      </c>
      <c r="B58" s="31" t="s">
        <v>67</v>
      </c>
      <c r="C58" s="31" t="s">
        <v>67</v>
      </c>
      <c r="D58" s="31" t="s">
        <v>67</v>
      </c>
      <c r="E58" s="31" t="s">
        <v>67</v>
      </c>
      <c r="F58" s="31" t="s">
        <v>67</v>
      </c>
      <c r="G58" s="31" t="s">
        <v>67</v>
      </c>
      <c r="H58" s="31" t="s">
        <v>67</v>
      </c>
      <c r="I58" s="31">
        <v>1466.0972533999998</v>
      </c>
      <c r="J58" s="28">
        <v>1862.6752561500005</v>
      </c>
      <c r="K58" s="28">
        <v>746.90899999999999</v>
      </c>
      <c r="L58" s="32" t="s">
        <v>63</v>
      </c>
    </row>
    <row r="59" spans="1:12" ht="22" customHeight="1" x14ac:dyDescent="0.35">
      <c r="A59" s="32" t="s">
        <v>82</v>
      </c>
      <c r="B59" s="31" t="s">
        <v>67</v>
      </c>
      <c r="C59" s="31" t="s">
        <v>67</v>
      </c>
      <c r="D59" s="31" t="s">
        <v>67</v>
      </c>
      <c r="E59" s="31" t="s">
        <v>67</v>
      </c>
      <c r="F59" s="31" t="s">
        <v>67</v>
      </c>
      <c r="G59" s="31" t="s">
        <v>67</v>
      </c>
      <c r="H59" s="31" t="s">
        <v>67</v>
      </c>
      <c r="I59" s="31">
        <v>8.4149419999999999</v>
      </c>
      <c r="J59" s="28">
        <v>19.356641</v>
      </c>
      <c r="K59" s="28">
        <v>8.1590000000000007</v>
      </c>
      <c r="L59" s="32" t="s">
        <v>64</v>
      </c>
    </row>
    <row r="60" spans="1:12" ht="22" customHeight="1" x14ac:dyDescent="0.35">
      <c r="A60" s="32" t="s">
        <v>83</v>
      </c>
      <c r="B60" s="31" t="s">
        <v>67</v>
      </c>
      <c r="C60" s="31" t="s">
        <v>67</v>
      </c>
      <c r="D60" s="31" t="s">
        <v>67</v>
      </c>
      <c r="E60" s="31" t="s">
        <v>67</v>
      </c>
      <c r="F60" s="31" t="s">
        <v>67</v>
      </c>
      <c r="G60" s="31" t="s">
        <v>67</v>
      </c>
      <c r="H60" s="31" t="s">
        <v>67</v>
      </c>
      <c r="I60" s="31">
        <v>1903.24</v>
      </c>
      <c r="J60" s="28">
        <v>142.4</v>
      </c>
      <c r="K60" s="28">
        <v>3.109</v>
      </c>
      <c r="L60" s="32" t="s">
        <v>65</v>
      </c>
    </row>
    <row r="61" spans="1:12" ht="22" customHeight="1" x14ac:dyDescent="0.35">
      <c r="A61" s="30" t="s">
        <v>84</v>
      </c>
      <c r="B61" s="31" t="s">
        <v>67</v>
      </c>
      <c r="C61" s="31" t="s">
        <v>67</v>
      </c>
      <c r="D61" s="31" t="s">
        <v>67</v>
      </c>
      <c r="E61" s="31" t="s">
        <v>67</v>
      </c>
      <c r="F61" s="31" t="s">
        <v>67</v>
      </c>
      <c r="G61" s="31" t="s">
        <v>67</v>
      </c>
      <c r="H61" s="31" t="s">
        <v>67</v>
      </c>
      <c r="I61" s="31">
        <v>1128.810653</v>
      </c>
      <c r="J61" s="28">
        <v>954.30339500000002</v>
      </c>
      <c r="K61" s="28">
        <v>104.598</v>
      </c>
      <c r="L61" s="30" t="s">
        <v>66</v>
      </c>
    </row>
    <row r="62" spans="1:12" ht="22" customHeight="1" x14ac:dyDescent="0.35">
      <c r="A62" s="30"/>
      <c r="B62" s="31"/>
      <c r="C62" s="27"/>
      <c r="D62" s="27"/>
      <c r="E62" s="27"/>
      <c r="F62" s="27"/>
      <c r="G62" s="27"/>
      <c r="H62" s="27"/>
      <c r="I62" s="28"/>
      <c r="J62" s="28"/>
      <c r="K62" s="28"/>
      <c r="L62" s="26"/>
    </row>
    <row r="63" spans="1:12" ht="22" customHeight="1" x14ac:dyDescent="0.35">
      <c r="A63" s="30" t="s">
        <v>79</v>
      </c>
      <c r="B63" s="31" t="s">
        <v>67</v>
      </c>
      <c r="C63" s="31" t="s">
        <v>67</v>
      </c>
      <c r="D63" s="31" t="s">
        <v>67</v>
      </c>
      <c r="E63" s="31" t="s">
        <v>67</v>
      </c>
      <c r="F63" s="31" t="s">
        <v>67</v>
      </c>
      <c r="G63" s="31" t="s">
        <v>67</v>
      </c>
      <c r="H63" s="31" t="s">
        <v>67</v>
      </c>
      <c r="I63" s="31">
        <f>([1]HojaParaTablaESIC20!$G$116)/1000</f>
        <v>326.39999999999998</v>
      </c>
      <c r="J63" s="28">
        <v>382.3</v>
      </c>
      <c r="K63" s="28">
        <v>304.39999999999998</v>
      </c>
      <c r="L63" s="26" t="s">
        <v>78</v>
      </c>
    </row>
    <row r="64" spans="1:12" ht="22" customHeight="1" x14ac:dyDescent="0.35">
      <c r="A64" s="33"/>
      <c r="B64" s="27"/>
      <c r="C64" s="27"/>
      <c r="D64" s="27"/>
      <c r="E64" s="27"/>
      <c r="F64" s="27"/>
      <c r="G64" s="27"/>
      <c r="H64" s="27"/>
      <c r="I64" s="28"/>
      <c r="J64" s="28"/>
      <c r="K64" s="28"/>
      <c r="L64" s="26"/>
    </row>
    <row r="65" spans="1:12" ht="22" customHeight="1" x14ac:dyDescent="0.35">
      <c r="A65" s="22" t="s">
        <v>60</v>
      </c>
      <c r="B65" s="27"/>
      <c r="C65" s="27"/>
      <c r="D65" s="27"/>
      <c r="E65" s="27"/>
      <c r="F65" s="27"/>
      <c r="G65" s="27"/>
      <c r="H65" s="27"/>
      <c r="I65" s="28"/>
      <c r="J65" s="28"/>
      <c r="K65" s="28"/>
      <c r="L65" s="26" t="s">
        <v>69</v>
      </c>
    </row>
    <row r="66" spans="1:12" ht="22" customHeight="1" x14ac:dyDescent="0.35">
      <c r="A66" s="30" t="s">
        <v>85</v>
      </c>
      <c r="B66" s="31" t="s">
        <v>67</v>
      </c>
      <c r="C66" s="31" t="s">
        <v>67</v>
      </c>
      <c r="D66" s="31" t="s">
        <v>67</v>
      </c>
      <c r="E66" s="31" t="s">
        <v>67</v>
      </c>
      <c r="F66" s="31" t="s">
        <v>67</v>
      </c>
      <c r="G66" s="31" t="s">
        <v>67</v>
      </c>
      <c r="H66" s="31" t="s">
        <v>67</v>
      </c>
      <c r="I66" s="31">
        <f>([1]HojaParaTablaESIC20!$G$119)/1000</f>
        <v>326.39999999999998</v>
      </c>
      <c r="J66" s="28">
        <v>382.3</v>
      </c>
      <c r="K66" s="28">
        <v>304.39999999999998</v>
      </c>
      <c r="L66" s="26" t="s">
        <v>86</v>
      </c>
    </row>
    <row r="67" spans="1:12" ht="22" customHeight="1" thickBot="1" x14ac:dyDescent="0.4">
      <c r="A67" s="34"/>
      <c r="B67" s="35"/>
      <c r="C67" s="35"/>
      <c r="D67" s="35"/>
      <c r="E67" s="35"/>
      <c r="F67" s="35"/>
      <c r="G67" s="35"/>
      <c r="H67" s="36"/>
      <c r="I67" s="36"/>
      <c r="J67" s="37"/>
      <c r="K67" s="37"/>
      <c r="L67" s="35"/>
    </row>
    <row r="68" spans="1:12" ht="22" customHeight="1" x14ac:dyDescent="0.35">
      <c r="A68" s="38"/>
      <c r="B68" s="29"/>
      <c r="C68" s="29"/>
      <c r="D68" s="29"/>
      <c r="E68" s="22"/>
      <c r="F68" s="22"/>
      <c r="G68" s="38"/>
      <c r="H68" s="22"/>
      <c r="I68" s="29"/>
      <c r="J68" s="29"/>
      <c r="K68" s="29"/>
      <c r="L68" s="29"/>
    </row>
    <row r="69" spans="1:12" ht="22" customHeight="1" x14ac:dyDescent="0.35">
      <c r="A69" s="38" t="s">
        <v>6</v>
      </c>
      <c r="B69" s="29"/>
      <c r="C69" s="29"/>
      <c r="D69" s="22"/>
      <c r="E69" s="22"/>
      <c r="F69" s="22"/>
      <c r="G69" s="29" t="s">
        <v>20</v>
      </c>
      <c r="H69" s="22"/>
      <c r="I69" s="29"/>
      <c r="J69" s="29"/>
      <c r="K69" s="29"/>
      <c r="L69" s="29"/>
    </row>
    <row r="70" spans="1:12" ht="22" customHeight="1" x14ac:dyDescent="0.35">
      <c r="A70" s="38" t="s">
        <v>7</v>
      </c>
      <c r="B70" s="29"/>
      <c r="C70" s="29"/>
      <c r="D70" s="22"/>
      <c r="E70" s="22"/>
      <c r="F70" s="22"/>
      <c r="G70" s="39" t="s">
        <v>21</v>
      </c>
      <c r="H70" s="22"/>
      <c r="I70" s="29"/>
      <c r="J70" s="29"/>
      <c r="K70" s="29"/>
      <c r="L70" s="29"/>
    </row>
    <row r="71" spans="1:12" ht="22" customHeight="1" x14ac:dyDescent="0.35">
      <c r="A71" s="38"/>
      <c r="B71" s="29"/>
      <c r="C71" s="29"/>
      <c r="D71" s="22"/>
      <c r="E71" s="22"/>
      <c r="F71" s="22"/>
      <c r="G71" s="39"/>
      <c r="H71" s="22"/>
      <c r="I71" s="29"/>
      <c r="J71" s="29"/>
      <c r="K71" s="29"/>
      <c r="L71" s="29"/>
    </row>
    <row r="72" spans="1:12" ht="22" customHeight="1" x14ac:dyDescent="0.35">
      <c r="A72" s="22" t="s">
        <v>94</v>
      </c>
      <c r="B72" s="29"/>
      <c r="C72" s="29"/>
      <c r="D72" s="22"/>
      <c r="E72" s="22"/>
      <c r="F72" s="22"/>
      <c r="G72" s="22" t="s">
        <v>96</v>
      </c>
      <c r="H72" s="22"/>
      <c r="I72" s="29"/>
      <c r="J72" s="29"/>
      <c r="K72" s="29"/>
      <c r="L72" s="29"/>
    </row>
    <row r="73" spans="1:12" ht="22" customHeight="1" x14ac:dyDescent="0.35">
      <c r="A73" s="30" t="s">
        <v>95</v>
      </c>
      <c r="B73" s="29"/>
      <c r="C73" s="29"/>
      <c r="D73" s="22"/>
      <c r="E73" s="22"/>
      <c r="F73" s="22"/>
      <c r="G73" s="30" t="s">
        <v>70</v>
      </c>
      <c r="H73" s="22"/>
      <c r="I73" s="29"/>
      <c r="J73" s="29"/>
      <c r="K73" s="29"/>
      <c r="L73" s="29"/>
    </row>
    <row r="74" spans="1:12" ht="22" customHeight="1" x14ac:dyDescent="0.3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</row>
    <row r="75" spans="1:12" ht="22" customHeight="1" x14ac:dyDescent="0.35">
      <c r="A75" s="38" t="s">
        <v>56</v>
      </c>
      <c r="B75" s="29"/>
      <c r="C75" s="29"/>
      <c r="D75" s="29"/>
      <c r="E75" s="22"/>
      <c r="F75" s="22"/>
      <c r="G75" s="40" t="s">
        <v>57</v>
      </c>
      <c r="H75" s="22"/>
      <c r="I75" s="29"/>
      <c r="J75" s="29"/>
      <c r="K75" s="29"/>
      <c r="L75" s="29"/>
    </row>
    <row r="76" spans="1:12" ht="22" customHeight="1" x14ac:dyDescent="0.35">
      <c r="A76" s="38"/>
      <c r="B76" s="29"/>
      <c r="C76" s="29"/>
      <c r="D76" s="29"/>
      <c r="E76" s="22"/>
      <c r="F76" s="22"/>
      <c r="G76" s="40"/>
      <c r="H76" s="22"/>
      <c r="I76" s="29"/>
      <c r="J76" s="29"/>
      <c r="K76" s="29"/>
      <c r="L76" s="29"/>
    </row>
    <row r="77" spans="1:12" ht="22" customHeight="1" x14ac:dyDescent="0.35">
      <c r="A77" s="41" t="s">
        <v>19</v>
      </c>
      <c r="B77" s="42"/>
      <c r="C77" s="42"/>
      <c r="D77" s="42"/>
      <c r="E77" s="43"/>
      <c r="F77" s="43"/>
      <c r="G77" s="43" t="s">
        <v>72</v>
      </c>
      <c r="H77" s="43"/>
      <c r="I77" s="43"/>
      <c r="J77" s="43"/>
      <c r="K77" s="43"/>
      <c r="L77" s="43"/>
    </row>
    <row r="78" spans="1:12" ht="22" customHeight="1" x14ac:dyDescent="0.35">
      <c r="A78" s="42" t="s">
        <v>97</v>
      </c>
      <c r="B78" s="43"/>
      <c r="C78" s="43"/>
      <c r="D78" s="43"/>
      <c r="E78" s="43"/>
      <c r="F78" s="43"/>
      <c r="G78" s="43" t="s">
        <v>74</v>
      </c>
      <c r="H78" s="43"/>
      <c r="I78" s="43"/>
      <c r="J78" s="43"/>
      <c r="K78" s="43"/>
      <c r="L78" s="43"/>
    </row>
    <row r="79" spans="1:12" ht="22" customHeight="1" x14ac:dyDescent="0.35">
      <c r="A79" s="43" t="s">
        <v>98</v>
      </c>
      <c r="B79" s="43"/>
      <c r="C79" s="43"/>
      <c r="D79" s="43"/>
      <c r="E79" s="43"/>
      <c r="F79" s="43"/>
      <c r="G79" s="43" t="s">
        <v>75</v>
      </c>
      <c r="H79" s="43"/>
      <c r="I79" s="43"/>
      <c r="J79" s="43"/>
      <c r="K79" s="43"/>
      <c r="L79" s="43"/>
    </row>
    <row r="80" spans="1:12" ht="22" customHeight="1" x14ac:dyDescent="0.35">
      <c r="A80" s="43" t="s">
        <v>99</v>
      </c>
      <c r="B80" s="43"/>
      <c r="C80" s="43"/>
      <c r="D80" s="43"/>
      <c r="E80" s="43"/>
      <c r="F80" s="43"/>
      <c r="G80" s="43" t="s">
        <v>76</v>
      </c>
      <c r="H80" s="43"/>
      <c r="I80" s="43"/>
      <c r="J80" s="43"/>
      <c r="K80" s="43"/>
      <c r="L80" s="43"/>
    </row>
    <row r="81" spans="1:12" x14ac:dyDescent="0.35">
      <c r="A81" s="29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</row>
    <row r="82" spans="1:12" x14ac:dyDescent="0.35">
      <c r="A82" s="12"/>
    </row>
    <row r="83" spans="1:12" x14ac:dyDescent="0.35">
      <c r="A83" s="12"/>
    </row>
    <row r="85" spans="1:12" x14ac:dyDescent="0.35">
      <c r="A85" s="12"/>
    </row>
    <row r="86" spans="1:12" x14ac:dyDescent="0.35">
      <c r="A86" s="12"/>
    </row>
    <row r="87" spans="1:12" x14ac:dyDescent="0.35">
      <c r="A87" s="12"/>
    </row>
  </sheetData>
  <hyperlinks>
    <hyperlink ref="L1" location="'ÍNDICE-INDEX'!A1" display="'ÍNDICE-INDEX" xr:uid="{64354079-A427-4563-BCA8-C9A30D6C967D}"/>
  </hyperlinks>
  <pageMargins left="0.7" right="0.7" top="0.75" bottom="0.75" header="0.3" footer="0.3"/>
  <pageSetup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D045E-8C04-4553-8110-B40CFF19ED4D}">
  <sheetPr>
    <tabColor theme="8" tint="-0.249977111117893"/>
  </sheetPr>
  <dimension ref="A1:AA155"/>
  <sheetViews>
    <sheetView zoomScale="70" zoomScaleNormal="70" workbookViewId="0">
      <selection activeCell="V1" sqref="V1"/>
    </sheetView>
  </sheetViews>
  <sheetFormatPr defaultColWidth="8.921875" defaultRowHeight="15.5" x14ac:dyDescent="0.35"/>
  <cols>
    <col min="1" max="1" width="61.61328125" style="44" customWidth="1"/>
    <col min="2" max="3" width="10.61328125" style="44" customWidth="1"/>
    <col min="4" max="4" width="11.53515625" style="44" bestFit="1" customWidth="1"/>
    <col min="5" max="6" width="10.61328125" style="44" customWidth="1"/>
    <col min="7" max="7" width="11.53515625" style="44" bestFit="1" customWidth="1"/>
    <col min="8" max="16" width="10.61328125" style="44" customWidth="1"/>
    <col min="17" max="21" width="8.921875" style="44" hidden="1" customWidth="1"/>
    <col min="22" max="22" width="61.61328125" style="44" customWidth="1"/>
    <col min="23" max="16384" width="8.921875" style="44"/>
  </cols>
  <sheetData>
    <row r="1" spans="1:22" s="62" customFormat="1" ht="22" customHeight="1" thickBot="1" x14ac:dyDescent="0.4">
      <c r="V1" s="341" t="s">
        <v>424</v>
      </c>
    </row>
    <row r="2" spans="1:22" ht="22" customHeight="1" x14ac:dyDescent="0.35">
      <c r="A2" s="339" t="s">
        <v>100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</row>
    <row r="3" spans="1:22" ht="22" customHeight="1" x14ac:dyDescent="0.35">
      <c r="A3" s="346" t="s">
        <v>101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6"/>
      <c r="V3" s="346"/>
    </row>
    <row r="4" spans="1:22" ht="22" customHeight="1" x14ac:dyDescent="0.35">
      <c r="A4" s="45" t="s">
        <v>17</v>
      </c>
      <c r="B4" s="46"/>
      <c r="C4" s="46"/>
      <c r="D4" s="46"/>
      <c r="E4" s="46"/>
      <c r="F4" s="47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</row>
    <row r="5" spans="1:22" ht="22" customHeight="1" x14ac:dyDescent="0.35">
      <c r="A5" s="48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50"/>
      <c r="R5" s="49"/>
      <c r="S5" s="49"/>
      <c r="T5" s="49"/>
      <c r="U5" s="49"/>
      <c r="V5" s="49"/>
    </row>
    <row r="6" spans="1:22" ht="22" customHeight="1" x14ac:dyDescent="0.35">
      <c r="A6" s="48"/>
      <c r="B6" s="51" t="s">
        <v>102</v>
      </c>
      <c r="C6" s="51" t="s">
        <v>103</v>
      </c>
      <c r="D6" s="347">
        <v>2011</v>
      </c>
      <c r="E6" s="51" t="s">
        <v>104</v>
      </c>
      <c r="F6" s="51" t="s">
        <v>105</v>
      </c>
      <c r="G6" s="347">
        <v>2012</v>
      </c>
      <c r="H6" s="51" t="s">
        <v>106</v>
      </c>
      <c r="I6" s="51" t="s">
        <v>107</v>
      </c>
      <c r="J6" s="347">
        <v>2013</v>
      </c>
      <c r="K6" s="51" t="s">
        <v>108</v>
      </c>
      <c r="L6" s="51" t="s">
        <v>109</v>
      </c>
      <c r="M6" s="347">
        <v>2014</v>
      </c>
      <c r="N6" s="51" t="s">
        <v>110</v>
      </c>
      <c r="O6" s="51" t="s">
        <v>111</v>
      </c>
      <c r="P6" s="347">
        <v>2015</v>
      </c>
      <c r="Q6" s="50"/>
      <c r="R6" s="50"/>
      <c r="S6" s="50"/>
      <c r="T6" s="50"/>
      <c r="U6" s="50"/>
      <c r="V6" s="50"/>
    </row>
    <row r="7" spans="1:22" ht="22" customHeight="1" x14ac:dyDescent="0.35">
      <c r="A7" s="48"/>
      <c r="B7" s="51" t="s">
        <v>102</v>
      </c>
      <c r="C7" s="51" t="s">
        <v>112</v>
      </c>
      <c r="D7" s="347"/>
      <c r="E7" s="51" t="s">
        <v>104</v>
      </c>
      <c r="F7" s="51" t="s">
        <v>113</v>
      </c>
      <c r="G7" s="347"/>
      <c r="H7" s="51" t="s">
        <v>106</v>
      </c>
      <c r="I7" s="51" t="s">
        <v>114</v>
      </c>
      <c r="J7" s="347"/>
      <c r="K7" s="51" t="s">
        <v>108</v>
      </c>
      <c r="L7" s="51" t="s">
        <v>115</v>
      </c>
      <c r="M7" s="347"/>
      <c r="N7" s="51" t="s">
        <v>110</v>
      </c>
      <c r="O7" s="51" t="s">
        <v>116</v>
      </c>
      <c r="P7" s="347"/>
      <c r="Q7" s="50"/>
      <c r="R7" s="50"/>
      <c r="S7" s="50"/>
      <c r="T7" s="50"/>
      <c r="U7" s="50"/>
      <c r="V7" s="50"/>
    </row>
    <row r="8" spans="1:22" ht="22" customHeight="1" x14ac:dyDescent="0.35">
      <c r="A8" s="48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50"/>
      <c r="R8" s="50"/>
      <c r="S8" s="50"/>
      <c r="T8" s="50"/>
      <c r="U8" s="50"/>
      <c r="V8" s="49"/>
    </row>
    <row r="9" spans="1:22" ht="22" customHeight="1" x14ac:dyDescent="0.35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</row>
    <row r="10" spans="1:22" s="52" customFormat="1" ht="22" customHeight="1" x14ac:dyDescent="0.35">
      <c r="A10" s="63" t="s">
        <v>0</v>
      </c>
      <c r="B10" s="64">
        <v>2021.4659999999999</v>
      </c>
      <c r="C10" s="65">
        <v>1838.8249999999998</v>
      </c>
      <c r="D10" s="65">
        <v>3860.2910000000002</v>
      </c>
      <c r="E10" s="65">
        <v>2353.7930000000001</v>
      </c>
      <c r="F10" s="65">
        <v>2204.6952000000001</v>
      </c>
      <c r="G10" s="65">
        <v>4558.4859999999999</v>
      </c>
      <c r="H10" s="65">
        <v>2111.0140000000001</v>
      </c>
      <c r="I10" s="65">
        <v>1867.0020000000002</v>
      </c>
      <c r="J10" s="65">
        <v>3978.018</v>
      </c>
      <c r="K10" s="65">
        <v>1742.4997088112138</v>
      </c>
      <c r="L10" s="65">
        <v>1662.9022911887862</v>
      </c>
      <c r="M10" s="65">
        <v>3405.4281999999998</v>
      </c>
      <c r="N10" s="65">
        <v>1661.1455669420925</v>
      </c>
      <c r="O10" s="65">
        <v>1637.5240100579076</v>
      </c>
      <c r="P10" s="65">
        <v>3298.6706770000001</v>
      </c>
      <c r="Q10" s="66"/>
      <c r="R10" s="66"/>
      <c r="S10" s="66"/>
      <c r="T10" s="66"/>
      <c r="U10" s="66"/>
      <c r="V10" s="63" t="s">
        <v>0</v>
      </c>
    </row>
    <row r="11" spans="1:22" ht="22" customHeight="1" x14ac:dyDescent="0.35">
      <c r="A11" s="67"/>
      <c r="B11" s="68"/>
      <c r="C11" s="68"/>
      <c r="D11" s="68"/>
      <c r="E11" s="68"/>
      <c r="F11" s="68"/>
      <c r="G11" s="68"/>
      <c r="H11" s="68"/>
      <c r="I11" s="68"/>
      <c r="J11" s="68" t="s">
        <v>117</v>
      </c>
      <c r="K11" s="68"/>
      <c r="L11" s="68"/>
      <c r="M11" s="68"/>
      <c r="N11" s="68"/>
      <c r="O11" s="68"/>
      <c r="P11" s="68"/>
      <c r="Q11" s="69"/>
      <c r="R11" s="69"/>
      <c r="S11" s="69"/>
      <c r="T11" s="69"/>
      <c r="U11" s="69"/>
      <c r="V11" s="22"/>
    </row>
    <row r="12" spans="1:22" s="52" customFormat="1" ht="22" customHeight="1" x14ac:dyDescent="0.35">
      <c r="A12" s="63" t="s">
        <v>8</v>
      </c>
      <c r="B12" s="65">
        <v>997.52499999999986</v>
      </c>
      <c r="C12" s="65">
        <v>804.149</v>
      </c>
      <c r="D12" s="65">
        <v>1801.674</v>
      </c>
      <c r="E12" s="65">
        <v>1089.893</v>
      </c>
      <c r="F12" s="65">
        <v>966.39520000000005</v>
      </c>
      <c r="G12" s="65">
        <v>2056.2860000000001</v>
      </c>
      <c r="H12" s="65">
        <v>1025.9380000000001</v>
      </c>
      <c r="I12" s="65">
        <v>894.96400000000017</v>
      </c>
      <c r="J12" s="65">
        <v>1920.902</v>
      </c>
      <c r="K12" s="65">
        <v>981.9827088112138</v>
      </c>
      <c r="L12" s="65">
        <v>867.83329118878623</v>
      </c>
      <c r="M12" s="65">
        <v>1849.797</v>
      </c>
      <c r="N12" s="65">
        <v>987.57366694209259</v>
      </c>
      <c r="O12" s="65">
        <v>867.26001005790749</v>
      </c>
      <c r="P12" s="65">
        <v>1854.8336769999999</v>
      </c>
      <c r="Q12" s="66"/>
      <c r="R12" s="66"/>
      <c r="S12" s="66"/>
      <c r="T12" s="66"/>
      <c r="U12" s="66"/>
      <c r="V12" s="63" t="s">
        <v>11</v>
      </c>
    </row>
    <row r="13" spans="1:22" ht="22" customHeight="1" x14ac:dyDescent="0.35">
      <c r="A13" s="67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9"/>
      <c r="R13" s="69"/>
      <c r="S13" s="69"/>
      <c r="T13" s="69"/>
      <c r="U13" s="69"/>
      <c r="V13" s="22"/>
    </row>
    <row r="14" spans="1:22" ht="22" customHeight="1" x14ac:dyDescent="0.35">
      <c r="A14" s="67" t="s">
        <v>1</v>
      </c>
      <c r="B14" s="68">
        <v>456.12199999999996</v>
      </c>
      <c r="C14" s="68">
        <v>310.01499999999999</v>
      </c>
      <c r="D14" s="68">
        <v>766.13700000000006</v>
      </c>
      <c r="E14" s="68">
        <v>380.49299999999999</v>
      </c>
      <c r="F14" s="68">
        <v>290.572</v>
      </c>
      <c r="G14" s="68">
        <v>671.06500000000005</v>
      </c>
      <c r="H14" s="68">
        <v>360.35299999999995</v>
      </c>
      <c r="I14" s="68">
        <v>269.24400000000003</v>
      </c>
      <c r="J14" s="68">
        <v>629.59699999999998</v>
      </c>
      <c r="K14" s="68">
        <v>313.077</v>
      </c>
      <c r="L14" s="68">
        <v>233.92</v>
      </c>
      <c r="M14" s="68">
        <v>546.99699999999996</v>
      </c>
      <c r="N14" s="68">
        <v>326.78389320771748</v>
      </c>
      <c r="O14" s="68">
        <v>244.63610679228253</v>
      </c>
      <c r="P14" s="68">
        <v>571.42000000000007</v>
      </c>
      <c r="Q14" s="69"/>
      <c r="R14" s="69"/>
      <c r="S14" s="69"/>
      <c r="T14" s="69"/>
      <c r="U14" s="69"/>
      <c r="V14" s="67" t="s">
        <v>13</v>
      </c>
    </row>
    <row r="15" spans="1:22" ht="22" customHeight="1" x14ac:dyDescent="0.35">
      <c r="A15" s="67" t="s">
        <v>35</v>
      </c>
      <c r="B15" s="68">
        <v>166.82599999999999</v>
      </c>
      <c r="C15" s="68">
        <v>140.78399999999999</v>
      </c>
      <c r="D15" s="68">
        <v>307.61</v>
      </c>
      <c r="E15" s="68">
        <v>138.053</v>
      </c>
      <c r="F15" s="68">
        <v>119.081</v>
      </c>
      <c r="G15" s="68">
        <v>257.13400000000001</v>
      </c>
      <c r="H15" s="68">
        <v>127.56100000000001</v>
      </c>
      <c r="I15" s="68">
        <v>110.03</v>
      </c>
      <c r="J15" s="68">
        <v>237.59100000000001</v>
      </c>
      <c r="K15" s="68">
        <v>110.82599999999999</v>
      </c>
      <c r="L15" s="68">
        <v>95.594999999999999</v>
      </c>
      <c r="M15" s="68">
        <v>206.42099999999999</v>
      </c>
      <c r="N15" s="68">
        <v>121.58499999999999</v>
      </c>
      <c r="O15" s="68">
        <v>110.313</v>
      </c>
      <c r="P15" s="68">
        <v>231.898</v>
      </c>
      <c r="Q15" s="69"/>
      <c r="R15" s="69"/>
      <c r="S15" s="69"/>
      <c r="T15" s="69"/>
      <c r="U15" s="69"/>
      <c r="V15" s="67" t="s">
        <v>36</v>
      </c>
    </row>
    <row r="16" spans="1:22" ht="22" customHeight="1" x14ac:dyDescent="0.35">
      <c r="A16" s="67" t="s">
        <v>22</v>
      </c>
      <c r="B16" s="68">
        <v>3.0430000000000001</v>
      </c>
      <c r="C16" s="68">
        <v>0</v>
      </c>
      <c r="D16" s="68">
        <v>3.0430000000000001</v>
      </c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8">
        <v>0</v>
      </c>
      <c r="P16" s="68">
        <v>0</v>
      </c>
      <c r="Q16" s="69"/>
      <c r="R16" s="69"/>
      <c r="S16" s="69"/>
      <c r="T16" s="69"/>
      <c r="U16" s="69"/>
      <c r="V16" s="67" t="s">
        <v>42</v>
      </c>
    </row>
    <row r="17" spans="1:22" ht="22" customHeight="1" x14ac:dyDescent="0.35">
      <c r="A17" s="67" t="s">
        <v>23</v>
      </c>
      <c r="B17" s="68">
        <v>75.424999999999997</v>
      </c>
      <c r="C17" s="68">
        <v>35.549999999999997</v>
      </c>
      <c r="D17" s="68">
        <v>110.97499999999999</v>
      </c>
      <c r="E17" s="68">
        <v>55.767000000000003</v>
      </c>
      <c r="F17" s="68">
        <v>65.325000000000003</v>
      </c>
      <c r="G17" s="68">
        <v>121.092</v>
      </c>
      <c r="H17" s="68">
        <v>60.162999999999997</v>
      </c>
      <c r="I17" s="68">
        <v>60.289000000000001</v>
      </c>
      <c r="J17" s="68">
        <v>120.452</v>
      </c>
      <c r="K17" s="68">
        <v>52.27</v>
      </c>
      <c r="L17" s="68">
        <v>52.378999999999998</v>
      </c>
      <c r="M17" s="68">
        <v>104.649</v>
      </c>
      <c r="N17" s="68">
        <v>50.066479400518922</v>
      </c>
      <c r="O17" s="68">
        <v>45.424520599481077</v>
      </c>
      <c r="P17" s="68">
        <v>95.491</v>
      </c>
      <c r="Q17" s="69"/>
      <c r="R17" s="69"/>
      <c r="S17" s="69"/>
      <c r="T17" s="69"/>
      <c r="U17" s="69"/>
      <c r="V17" s="67" t="s">
        <v>15</v>
      </c>
    </row>
    <row r="18" spans="1:22" ht="22" customHeight="1" x14ac:dyDescent="0.35">
      <c r="A18" s="67" t="s">
        <v>24</v>
      </c>
      <c r="B18" s="68">
        <v>210.828</v>
      </c>
      <c r="C18" s="68">
        <v>133.68100000000001</v>
      </c>
      <c r="D18" s="68">
        <v>344.50900000000001</v>
      </c>
      <c r="E18" s="68">
        <v>186.673</v>
      </c>
      <c r="F18" s="68">
        <v>106.166</v>
      </c>
      <c r="G18" s="68">
        <v>292.839</v>
      </c>
      <c r="H18" s="68">
        <v>172.62899999999999</v>
      </c>
      <c r="I18" s="68">
        <v>98.924999999999997</v>
      </c>
      <c r="J18" s="68">
        <v>271.55399999999997</v>
      </c>
      <c r="K18" s="68">
        <v>149.98099999999999</v>
      </c>
      <c r="L18" s="68">
        <v>85.945999999999998</v>
      </c>
      <c r="M18" s="68">
        <v>235.92699999999999</v>
      </c>
      <c r="N18" s="68">
        <v>155.13241380719859</v>
      </c>
      <c r="O18" s="68">
        <v>88.898586192801432</v>
      </c>
      <c r="P18" s="68">
        <v>244.03100000000001</v>
      </c>
      <c r="Q18" s="69"/>
      <c r="R18" s="69"/>
      <c r="S18" s="69"/>
      <c r="T18" s="69"/>
      <c r="U18" s="69"/>
      <c r="V18" s="67" t="s">
        <v>37</v>
      </c>
    </row>
    <row r="19" spans="1:22" ht="22" customHeight="1" x14ac:dyDescent="0.35">
      <c r="A19" s="67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9"/>
      <c r="R19" s="69"/>
      <c r="S19" s="69"/>
      <c r="T19" s="69"/>
      <c r="U19" s="69"/>
      <c r="V19" s="22"/>
    </row>
    <row r="20" spans="1:22" ht="22" customHeight="1" x14ac:dyDescent="0.35">
      <c r="A20" s="67" t="s">
        <v>2</v>
      </c>
      <c r="B20" s="68">
        <v>284.05599999999998</v>
      </c>
      <c r="C20" s="68">
        <v>215.28800000000001</v>
      </c>
      <c r="D20" s="68">
        <v>499.34399999999994</v>
      </c>
      <c r="E20" s="68">
        <v>260.065</v>
      </c>
      <c r="F20" s="68">
        <v>225.58100000000002</v>
      </c>
      <c r="G20" s="68">
        <v>485.64599999999996</v>
      </c>
      <c r="H20" s="68">
        <v>250.39999999999998</v>
      </c>
      <c r="I20" s="68">
        <v>209.70000000000002</v>
      </c>
      <c r="J20" s="68">
        <v>460.1</v>
      </c>
      <c r="K20" s="68">
        <v>253.3047088112138</v>
      </c>
      <c r="L20" s="68">
        <v>217.47729118878621</v>
      </c>
      <c r="M20" s="68">
        <v>470.8</v>
      </c>
      <c r="N20" s="68">
        <v>254.69508985659164</v>
      </c>
      <c r="O20" s="68">
        <v>215.71291014340835</v>
      </c>
      <c r="P20" s="68">
        <v>470.40800000000002</v>
      </c>
      <c r="Q20" s="69"/>
      <c r="R20" s="69"/>
      <c r="S20" s="69"/>
      <c r="T20" s="69"/>
      <c r="U20" s="69"/>
      <c r="V20" s="67" t="s">
        <v>118</v>
      </c>
    </row>
    <row r="21" spans="1:22" ht="22" customHeight="1" x14ac:dyDescent="0.35">
      <c r="A21" s="67" t="s">
        <v>25</v>
      </c>
      <c r="B21" s="68">
        <v>156.34899999999999</v>
      </c>
      <c r="C21" s="68">
        <v>105.666</v>
      </c>
      <c r="D21" s="68">
        <v>262.01499999999999</v>
      </c>
      <c r="E21" s="68">
        <v>143.833</v>
      </c>
      <c r="F21" s="68">
        <v>84.617000000000004</v>
      </c>
      <c r="G21" s="68">
        <v>228.45</v>
      </c>
      <c r="H21" s="68">
        <v>132.9</v>
      </c>
      <c r="I21" s="68">
        <v>78.2</v>
      </c>
      <c r="J21" s="68">
        <v>211.1</v>
      </c>
      <c r="K21" s="68">
        <v>123.46299999999999</v>
      </c>
      <c r="L21" s="68">
        <v>72.632999999999996</v>
      </c>
      <c r="M21" s="68">
        <v>196.1</v>
      </c>
      <c r="N21" s="68">
        <v>133.41307142345755</v>
      </c>
      <c r="O21" s="68">
        <v>78.486928576542439</v>
      </c>
      <c r="P21" s="68">
        <v>211.9</v>
      </c>
      <c r="Q21" s="69"/>
      <c r="R21" s="69"/>
      <c r="S21" s="69"/>
      <c r="T21" s="69"/>
      <c r="U21" s="69"/>
      <c r="V21" s="67" t="s">
        <v>14</v>
      </c>
    </row>
    <row r="22" spans="1:22" ht="22" customHeight="1" x14ac:dyDescent="0.35">
      <c r="A22" s="67" t="s">
        <v>26</v>
      </c>
      <c r="B22" s="68">
        <v>12.038</v>
      </c>
      <c r="C22" s="68">
        <v>4.7720000000000002</v>
      </c>
      <c r="D22" s="68">
        <v>16.809999999999999</v>
      </c>
      <c r="E22" s="68">
        <v>10.458</v>
      </c>
      <c r="F22" s="68">
        <v>2.778</v>
      </c>
      <c r="G22" s="68">
        <v>13.236000000000001</v>
      </c>
      <c r="H22" s="68">
        <v>9.6999999999999993</v>
      </c>
      <c r="I22" s="68">
        <v>2.6</v>
      </c>
      <c r="J22" s="68">
        <v>12.2</v>
      </c>
      <c r="K22" s="68">
        <v>14.709</v>
      </c>
      <c r="L22" s="68">
        <v>3.9079999999999999</v>
      </c>
      <c r="M22" s="68">
        <v>18.600000000000001</v>
      </c>
      <c r="N22" s="68">
        <v>10.198550310003812</v>
      </c>
      <c r="O22" s="68">
        <v>2.7094496899961884</v>
      </c>
      <c r="P22" s="68">
        <v>12.907999999999999</v>
      </c>
      <c r="Q22" s="69"/>
      <c r="R22" s="69"/>
      <c r="S22" s="69"/>
      <c r="T22" s="69"/>
      <c r="U22" s="69"/>
      <c r="V22" s="67" t="s">
        <v>32</v>
      </c>
    </row>
    <row r="23" spans="1:22" ht="22" customHeight="1" x14ac:dyDescent="0.35">
      <c r="A23" s="67" t="s">
        <v>27</v>
      </c>
      <c r="B23" s="68">
        <v>104.907</v>
      </c>
      <c r="C23" s="68">
        <v>98.063000000000002</v>
      </c>
      <c r="D23" s="68">
        <v>202.97</v>
      </c>
      <c r="E23" s="68">
        <v>87.747</v>
      </c>
      <c r="F23" s="68">
        <v>113.42400000000001</v>
      </c>
      <c r="G23" s="68">
        <v>201.17099999999999</v>
      </c>
      <c r="H23" s="68">
        <v>86.3</v>
      </c>
      <c r="I23" s="68">
        <v>104</v>
      </c>
      <c r="J23" s="68">
        <v>190.3</v>
      </c>
      <c r="K23" s="68">
        <v>97.379708811213789</v>
      </c>
      <c r="L23" s="68">
        <v>117.41629118878622</v>
      </c>
      <c r="M23" s="68">
        <v>214.8</v>
      </c>
      <c r="N23" s="68">
        <v>91.624315771500022</v>
      </c>
      <c r="O23" s="68">
        <v>110.47668422849998</v>
      </c>
      <c r="P23" s="68">
        <v>202.101</v>
      </c>
      <c r="Q23" s="69"/>
      <c r="R23" s="69"/>
      <c r="S23" s="69"/>
      <c r="T23" s="69"/>
      <c r="U23" s="69"/>
      <c r="V23" s="67" t="s">
        <v>33</v>
      </c>
    </row>
    <row r="24" spans="1:22" ht="22" customHeight="1" x14ac:dyDescent="0.35">
      <c r="A24" s="67" t="s">
        <v>28</v>
      </c>
      <c r="B24" s="68">
        <v>10.762</v>
      </c>
      <c r="C24" s="68">
        <v>6.7869999999999999</v>
      </c>
      <c r="D24" s="68">
        <v>17.548999999999999</v>
      </c>
      <c r="E24" s="68">
        <v>18.027000000000001</v>
      </c>
      <c r="F24" s="68">
        <v>24.762</v>
      </c>
      <c r="G24" s="68">
        <v>42.789000000000001</v>
      </c>
      <c r="H24" s="68">
        <v>21.5</v>
      </c>
      <c r="I24" s="68">
        <v>24.9</v>
      </c>
      <c r="J24" s="68">
        <v>46.5</v>
      </c>
      <c r="K24" s="68">
        <v>17.753</v>
      </c>
      <c r="L24" s="68">
        <v>23.52</v>
      </c>
      <c r="M24" s="68">
        <v>41.3</v>
      </c>
      <c r="N24" s="68">
        <v>19.459152351630241</v>
      </c>
      <c r="O24" s="68">
        <v>24.039847648369758</v>
      </c>
      <c r="P24" s="68">
        <v>43.499000000000002</v>
      </c>
      <c r="Q24" s="69"/>
      <c r="R24" s="69"/>
      <c r="S24" s="69"/>
      <c r="T24" s="69"/>
      <c r="U24" s="69"/>
      <c r="V24" s="67" t="s">
        <v>34</v>
      </c>
    </row>
    <row r="25" spans="1:22" ht="22" customHeight="1" x14ac:dyDescent="0.35">
      <c r="A25" s="67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9"/>
      <c r="R25" s="69"/>
      <c r="S25" s="69"/>
      <c r="T25" s="69"/>
      <c r="U25" s="69"/>
      <c r="V25" s="22"/>
    </row>
    <row r="26" spans="1:22" ht="22" customHeight="1" x14ac:dyDescent="0.35">
      <c r="A26" s="67" t="s">
        <v>3</v>
      </c>
      <c r="B26" s="68">
        <v>257.34699999999998</v>
      </c>
      <c r="C26" s="68">
        <v>278.846</v>
      </c>
      <c r="D26" s="68">
        <v>536.19299999999998</v>
      </c>
      <c r="E26" s="68">
        <v>449.33500000000004</v>
      </c>
      <c r="F26" s="68">
        <v>450.24220000000003</v>
      </c>
      <c r="G26" s="68">
        <v>899.57500000000005</v>
      </c>
      <c r="H26" s="68">
        <v>415.18500000000006</v>
      </c>
      <c r="I26" s="68">
        <v>416.02000000000004</v>
      </c>
      <c r="J26" s="68">
        <v>831.20500000000004</v>
      </c>
      <c r="K26" s="68">
        <v>415.601</v>
      </c>
      <c r="L26" s="68">
        <v>416.43599999999998</v>
      </c>
      <c r="M26" s="68">
        <v>832</v>
      </c>
      <c r="N26" s="68">
        <v>406.0946838777835</v>
      </c>
      <c r="O26" s="68">
        <v>406.91099312221667</v>
      </c>
      <c r="P26" s="68">
        <v>813.00567699999988</v>
      </c>
      <c r="Q26" s="69"/>
      <c r="R26" s="69"/>
      <c r="S26" s="69"/>
      <c r="T26" s="69"/>
      <c r="U26" s="69"/>
      <c r="V26" s="67" t="s">
        <v>39</v>
      </c>
    </row>
    <row r="27" spans="1:22" ht="22" customHeight="1" x14ac:dyDescent="0.35">
      <c r="A27" s="67" t="s">
        <v>29</v>
      </c>
      <c r="B27" s="68">
        <v>12.5</v>
      </c>
      <c r="C27" s="68">
        <v>12.5</v>
      </c>
      <c r="D27" s="68">
        <v>25</v>
      </c>
      <c r="E27" s="68">
        <v>12.564</v>
      </c>
      <c r="F27" s="68">
        <v>12.577</v>
      </c>
      <c r="G27" s="68">
        <v>25.140999999999998</v>
      </c>
      <c r="H27" s="68">
        <v>11.609</v>
      </c>
      <c r="I27" s="68">
        <v>11.621</v>
      </c>
      <c r="J27" s="68">
        <v>23.23</v>
      </c>
      <c r="K27" s="68">
        <v>9.0470000000000006</v>
      </c>
      <c r="L27" s="68">
        <v>9.0570000000000004</v>
      </c>
      <c r="M27" s="68">
        <v>18.100000000000001</v>
      </c>
      <c r="N27" s="68">
        <v>11.021922168505558</v>
      </c>
      <c r="O27" s="68">
        <v>11.044077831494445</v>
      </c>
      <c r="P27" s="68">
        <v>22.065999999999999</v>
      </c>
      <c r="Q27" s="69"/>
      <c r="R27" s="69"/>
      <c r="S27" s="69"/>
      <c r="T27" s="69"/>
      <c r="U27" s="69"/>
      <c r="V27" s="67" t="s">
        <v>18</v>
      </c>
    </row>
    <row r="28" spans="1:22" ht="22" customHeight="1" x14ac:dyDescent="0.35">
      <c r="A28" s="67" t="s">
        <v>44</v>
      </c>
      <c r="B28" s="68">
        <v>137.447</v>
      </c>
      <c r="C28" s="68">
        <v>137.446</v>
      </c>
      <c r="D28" s="68">
        <v>274.89299999999997</v>
      </c>
      <c r="E28" s="68">
        <v>153.43</v>
      </c>
      <c r="F28" s="68">
        <v>153.4442</v>
      </c>
      <c r="G28" s="68">
        <v>306.87200000000001</v>
      </c>
      <c r="H28" s="68">
        <v>141.76900000000001</v>
      </c>
      <c r="I28" s="68">
        <v>141.78</v>
      </c>
      <c r="J28" s="68">
        <v>283.54899999999998</v>
      </c>
      <c r="K28" s="68">
        <v>130.44399999999999</v>
      </c>
      <c r="L28" s="68">
        <v>130.45400000000001</v>
      </c>
      <c r="M28" s="68">
        <v>260.89999999999998</v>
      </c>
      <c r="N28" s="68">
        <v>117.92531500214267</v>
      </c>
      <c r="O28" s="68">
        <v>118.16236199785739</v>
      </c>
      <c r="P28" s="68">
        <v>236.08767699999999</v>
      </c>
      <c r="Q28" s="69"/>
      <c r="R28" s="69"/>
      <c r="S28" s="69"/>
      <c r="T28" s="69"/>
      <c r="U28" s="69"/>
      <c r="V28" s="67" t="s">
        <v>16</v>
      </c>
    </row>
    <row r="29" spans="1:22" ht="22" customHeight="1" x14ac:dyDescent="0.35">
      <c r="A29" s="67" t="s">
        <v>58</v>
      </c>
      <c r="B29" s="68">
        <v>0.38900000000000001</v>
      </c>
      <c r="C29" s="68">
        <v>0.38900000000000001</v>
      </c>
      <c r="D29" s="68">
        <v>0.77800000000000002</v>
      </c>
      <c r="E29" s="68">
        <v>0.24099999999999999</v>
      </c>
      <c r="F29" s="68">
        <v>0.221</v>
      </c>
      <c r="G29" s="68">
        <v>0.46200000000000002</v>
      </c>
      <c r="H29" s="68">
        <v>0.223</v>
      </c>
      <c r="I29" s="68">
        <v>0.20399999999999999</v>
      </c>
      <c r="J29" s="68">
        <v>0.42699999999999999</v>
      </c>
      <c r="K29" s="68">
        <v>4.0919999999999996</v>
      </c>
      <c r="L29" s="68">
        <v>4.0419999999999998</v>
      </c>
      <c r="M29" s="68">
        <v>8.1</v>
      </c>
      <c r="N29" s="68">
        <v>4.77120459320063</v>
      </c>
      <c r="O29" s="68">
        <v>4.7807954067993714</v>
      </c>
      <c r="P29" s="68">
        <v>9.5519999999999996</v>
      </c>
      <c r="Q29" s="69"/>
      <c r="R29" s="69"/>
      <c r="S29" s="69"/>
      <c r="T29" s="69"/>
      <c r="U29" s="69"/>
      <c r="V29" s="67" t="s">
        <v>59</v>
      </c>
    </row>
    <row r="30" spans="1:22" ht="22" customHeight="1" x14ac:dyDescent="0.35">
      <c r="A30" s="67" t="s">
        <v>119</v>
      </c>
      <c r="B30" s="68">
        <v>107.011</v>
      </c>
      <c r="C30" s="68">
        <v>128.511</v>
      </c>
      <c r="D30" s="68">
        <v>235.52199999999999</v>
      </c>
      <c r="E30" s="68">
        <v>283.10000000000002</v>
      </c>
      <c r="F30" s="68">
        <v>284</v>
      </c>
      <c r="G30" s="68">
        <v>567.1</v>
      </c>
      <c r="H30" s="68">
        <v>261.584</v>
      </c>
      <c r="I30" s="68">
        <v>262.41500000000002</v>
      </c>
      <c r="J30" s="68">
        <v>523.99900000000002</v>
      </c>
      <c r="K30" s="68">
        <v>272.01799999999997</v>
      </c>
      <c r="L30" s="68">
        <v>272.88299999999998</v>
      </c>
      <c r="M30" s="68">
        <v>544.9</v>
      </c>
      <c r="N30" s="68">
        <v>272.37624211393467</v>
      </c>
      <c r="O30" s="68">
        <v>272.92375788606546</v>
      </c>
      <c r="P30" s="68">
        <v>545.29999999999995</v>
      </c>
      <c r="Q30" s="69"/>
      <c r="R30" s="69"/>
      <c r="S30" s="69"/>
      <c r="T30" s="69"/>
      <c r="U30" s="69"/>
      <c r="V30" s="67" t="s">
        <v>120</v>
      </c>
    </row>
    <row r="31" spans="1:22" ht="22" customHeight="1" x14ac:dyDescent="0.35">
      <c r="A31" s="67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9"/>
      <c r="R31" s="69"/>
      <c r="S31" s="69"/>
      <c r="T31" s="69"/>
      <c r="U31" s="69"/>
      <c r="V31" s="67"/>
    </row>
    <row r="32" spans="1:22" ht="22" customHeight="1" x14ac:dyDescent="0.35">
      <c r="A32" s="70" t="s">
        <v>79</v>
      </c>
      <c r="B32" s="71" t="s">
        <v>67</v>
      </c>
      <c r="C32" s="71" t="s">
        <v>67</v>
      </c>
      <c r="D32" s="71" t="s">
        <v>67</v>
      </c>
      <c r="E32" s="71" t="s">
        <v>67</v>
      </c>
      <c r="F32" s="71" t="s">
        <v>67</v>
      </c>
      <c r="G32" s="71" t="s">
        <v>67</v>
      </c>
      <c r="H32" s="71" t="s">
        <v>67</v>
      </c>
      <c r="I32" s="71" t="s">
        <v>67</v>
      </c>
      <c r="J32" s="71" t="s">
        <v>67</v>
      </c>
      <c r="K32" s="71" t="s">
        <v>67</v>
      </c>
      <c r="L32" s="71" t="s">
        <v>67</v>
      </c>
      <c r="M32" s="71" t="s">
        <v>67</v>
      </c>
      <c r="N32" s="71" t="s">
        <v>67</v>
      </c>
      <c r="O32" s="71" t="s">
        <v>67</v>
      </c>
      <c r="P32" s="71" t="s">
        <v>67</v>
      </c>
      <c r="Q32" s="69"/>
      <c r="R32" s="69"/>
      <c r="S32" s="69"/>
      <c r="T32" s="69"/>
      <c r="U32" s="69"/>
      <c r="V32" s="67" t="s">
        <v>78</v>
      </c>
    </row>
    <row r="33" spans="1:22" ht="22" customHeight="1" x14ac:dyDescent="0.35">
      <c r="A33" s="70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69"/>
      <c r="R33" s="69"/>
      <c r="S33" s="69"/>
      <c r="T33" s="69"/>
      <c r="U33" s="69"/>
      <c r="V33" s="67"/>
    </row>
    <row r="34" spans="1:22" ht="22" customHeight="1" x14ac:dyDescent="0.35">
      <c r="A34" s="70" t="s">
        <v>60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69"/>
      <c r="R34" s="69"/>
      <c r="S34" s="69"/>
      <c r="T34" s="69"/>
      <c r="U34" s="69"/>
      <c r="V34" s="67" t="s">
        <v>69</v>
      </c>
    </row>
    <row r="35" spans="1:22" ht="22" customHeight="1" x14ac:dyDescent="0.35">
      <c r="A35" s="70" t="s">
        <v>88</v>
      </c>
      <c r="B35" s="71" t="s">
        <v>67</v>
      </c>
      <c r="C35" s="71" t="s">
        <v>67</v>
      </c>
      <c r="D35" s="71" t="s">
        <v>67</v>
      </c>
      <c r="E35" s="71" t="s">
        <v>67</v>
      </c>
      <c r="F35" s="71" t="s">
        <v>67</v>
      </c>
      <c r="G35" s="71" t="s">
        <v>67</v>
      </c>
      <c r="H35" s="71" t="s">
        <v>67</v>
      </c>
      <c r="I35" s="71" t="s">
        <v>67</v>
      </c>
      <c r="J35" s="71" t="s">
        <v>67</v>
      </c>
      <c r="K35" s="71" t="s">
        <v>67</v>
      </c>
      <c r="L35" s="71" t="s">
        <v>67</v>
      </c>
      <c r="M35" s="71" t="s">
        <v>67</v>
      </c>
      <c r="N35" s="71" t="s">
        <v>67</v>
      </c>
      <c r="O35" s="71" t="s">
        <v>67</v>
      </c>
      <c r="P35" s="71" t="s">
        <v>67</v>
      </c>
      <c r="Q35" s="69"/>
      <c r="R35" s="69"/>
      <c r="S35" s="69"/>
      <c r="T35" s="69"/>
      <c r="U35" s="69"/>
      <c r="V35" s="67" t="s">
        <v>90</v>
      </c>
    </row>
    <row r="36" spans="1:22" ht="22" customHeight="1" x14ac:dyDescent="0.35">
      <c r="A36" s="70" t="s">
        <v>89</v>
      </c>
      <c r="B36" s="71" t="s">
        <v>67</v>
      </c>
      <c r="C36" s="71" t="s">
        <v>67</v>
      </c>
      <c r="D36" s="71" t="s">
        <v>67</v>
      </c>
      <c r="E36" s="71" t="s">
        <v>67</v>
      </c>
      <c r="F36" s="71" t="s">
        <v>67</v>
      </c>
      <c r="G36" s="71" t="s">
        <v>67</v>
      </c>
      <c r="H36" s="71" t="s">
        <v>67</v>
      </c>
      <c r="I36" s="71" t="s">
        <v>67</v>
      </c>
      <c r="J36" s="71" t="s">
        <v>67</v>
      </c>
      <c r="K36" s="71" t="s">
        <v>67</v>
      </c>
      <c r="L36" s="71" t="s">
        <v>67</v>
      </c>
      <c r="M36" s="71" t="s">
        <v>67</v>
      </c>
      <c r="N36" s="71" t="s">
        <v>67</v>
      </c>
      <c r="O36" s="71" t="s">
        <v>67</v>
      </c>
      <c r="P36" s="71" t="s">
        <v>67</v>
      </c>
      <c r="Q36" s="69"/>
      <c r="R36" s="69"/>
      <c r="S36" s="69"/>
      <c r="T36" s="69"/>
      <c r="U36" s="69"/>
      <c r="V36" s="67" t="s">
        <v>91</v>
      </c>
    </row>
    <row r="37" spans="1:22" ht="22" customHeight="1" x14ac:dyDescent="0.35">
      <c r="A37" s="67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9"/>
      <c r="R37" s="69"/>
      <c r="S37" s="69"/>
      <c r="T37" s="69"/>
      <c r="U37" s="69"/>
      <c r="V37" s="67"/>
    </row>
    <row r="38" spans="1:22" ht="22" customHeight="1" x14ac:dyDescent="0.35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9"/>
      <c r="R38" s="69"/>
      <c r="S38" s="69"/>
      <c r="T38" s="69"/>
      <c r="U38" s="69"/>
      <c r="V38" s="22"/>
    </row>
    <row r="39" spans="1:22" s="52" customFormat="1" ht="22" customHeight="1" x14ac:dyDescent="0.35">
      <c r="A39" s="63" t="s">
        <v>9</v>
      </c>
      <c r="B39" s="65">
        <v>1023.941</v>
      </c>
      <c r="C39" s="65">
        <v>1034.6759999999999</v>
      </c>
      <c r="D39" s="65">
        <v>2058.6170000000002</v>
      </c>
      <c r="E39" s="65">
        <v>1263.9000000000001</v>
      </c>
      <c r="F39" s="65">
        <v>1238.3000000000002</v>
      </c>
      <c r="G39" s="65">
        <v>2502.1999999999998</v>
      </c>
      <c r="H39" s="65">
        <v>1085.076</v>
      </c>
      <c r="I39" s="65">
        <v>972.03800000000001</v>
      </c>
      <c r="J39" s="65">
        <v>2057.116</v>
      </c>
      <c r="K39" s="65">
        <v>760.51700000000005</v>
      </c>
      <c r="L39" s="65">
        <v>795.06899999999996</v>
      </c>
      <c r="M39" s="65">
        <v>1555.6311999999998</v>
      </c>
      <c r="N39" s="65">
        <v>673.57189999999991</v>
      </c>
      <c r="O39" s="65">
        <v>770.26400000000001</v>
      </c>
      <c r="P39" s="65">
        <v>1443.837</v>
      </c>
      <c r="Q39" s="66"/>
      <c r="R39" s="66"/>
      <c r="S39" s="66"/>
      <c r="T39" s="66"/>
      <c r="U39" s="66"/>
      <c r="V39" s="63" t="s">
        <v>12</v>
      </c>
    </row>
    <row r="40" spans="1:22" ht="22" customHeight="1" x14ac:dyDescent="0.35">
      <c r="A40" s="67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9"/>
      <c r="R40" s="69"/>
      <c r="S40" s="69"/>
      <c r="T40" s="69"/>
      <c r="U40" s="69"/>
      <c r="V40" s="22"/>
    </row>
    <row r="41" spans="1:22" ht="22" customHeight="1" x14ac:dyDescent="0.35">
      <c r="A41" s="67" t="s">
        <v>10</v>
      </c>
      <c r="B41" s="68">
        <v>99.965999999999994</v>
      </c>
      <c r="C41" s="68">
        <v>60.951000000000001</v>
      </c>
      <c r="D41" s="68">
        <v>160.917</v>
      </c>
      <c r="E41" s="68">
        <v>38.1</v>
      </c>
      <c r="F41" s="68">
        <v>23.7</v>
      </c>
      <c r="G41" s="68">
        <v>61.8</v>
      </c>
      <c r="H41" s="68">
        <v>64.554000000000002</v>
      </c>
      <c r="I41" s="68">
        <v>64.652000000000001</v>
      </c>
      <c r="J41" s="68">
        <v>129.20599999999999</v>
      </c>
      <c r="K41" s="68">
        <v>18.088000000000001</v>
      </c>
      <c r="L41" s="68">
        <v>39.43</v>
      </c>
      <c r="M41" s="68">
        <v>57.518000000000001</v>
      </c>
      <c r="N41" s="68">
        <v>22.821999999999999</v>
      </c>
      <c r="O41" s="68">
        <v>13.86</v>
      </c>
      <c r="P41" s="68">
        <v>36.682000000000002</v>
      </c>
      <c r="Q41" s="69"/>
      <c r="R41" s="69"/>
      <c r="S41" s="69"/>
      <c r="T41" s="69"/>
      <c r="U41" s="69"/>
      <c r="V41" s="67" t="s">
        <v>13</v>
      </c>
    </row>
    <row r="42" spans="1:22" ht="22" customHeight="1" x14ac:dyDescent="0.35">
      <c r="A42" s="67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9"/>
      <c r="R42" s="69"/>
      <c r="S42" s="69"/>
      <c r="T42" s="69"/>
      <c r="U42" s="69"/>
      <c r="V42" s="67"/>
    </row>
    <row r="43" spans="1:22" ht="22" customHeight="1" x14ac:dyDescent="0.35">
      <c r="A43" s="67" t="s">
        <v>30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9"/>
      <c r="R43" s="69"/>
      <c r="S43" s="69"/>
      <c r="T43" s="69"/>
      <c r="U43" s="69"/>
      <c r="V43" s="67" t="s">
        <v>40</v>
      </c>
    </row>
    <row r="44" spans="1:22" ht="22" customHeight="1" x14ac:dyDescent="0.35">
      <c r="A44" s="67" t="s">
        <v>46</v>
      </c>
      <c r="B44" s="68">
        <v>106.78400000000001</v>
      </c>
      <c r="C44" s="68">
        <v>128.63800000000001</v>
      </c>
      <c r="D44" s="68">
        <v>235.422</v>
      </c>
      <c r="E44" s="68">
        <v>291.10000000000002</v>
      </c>
      <c r="F44" s="68">
        <v>301.3</v>
      </c>
      <c r="G44" s="68">
        <v>592.4</v>
      </c>
      <c r="H44" s="68">
        <v>219.114</v>
      </c>
      <c r="I44" s="68">
        <v>167.142</v>
      </c>
      <c r="J44" s="68">
        <v>386.25599999999997</v>
      </c>
      <c r="K44" s="68">
        <v>127.82899999999999</v>
      </c>
      <c r="L44" s="68">
        <v>101.343</v>
      </c>
      <c r="M44" s="68">
        <v>229.21719999999999</v>
      </c>
      <c r="N44" s="68">
        <v>85.156999999999996</v>
      </c>
      <c r="O44" s="68">
        <v>112.693</v>
      </c>
      <c r="P44" s="68">
        <v>197.85</v>
      </c>
      <c r="Q44" s="69"/>
      <c r="R44" s="69"/>
      <c r="S44" s="69"/>
      <c r="T44" s="69"/>
      <c r="U44" s="69"/>
      <c r="V44" s="67" t="s">
        <v>41</v>
      </c>
    </row>
    <row r="45" spans="1:22" ht="22" customHeight="1" x14ac:dyDescent="0.35">
      <c r="A45" s="67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9"/>
      <c r="R45" s="69"/>
      <c r="S45" s="69"/>
      <c r="T45" s="69"/>
      <c r="U45" s="69"/>
      <c r="V45" s="69"/>
    </row>
    <row r="46" spans="1:22" ht="22" customHeight="1" x14ac:dyDescent="0.35">
      <c r="A46" s="67" t="s">
        <v>4</v>
      </c>
      <c r="B46" s="68">
        <v>386.60199999999998</v>
      </c>
      <c r="C46" s="68">
        <v>387.48099999999999</v>
      </c>
      <c r="D46" s="68">
        <v>774.08299999999997</v>
      </c>
      <c r="E46" s="68">
        <v>406.9</v>
      </c>
      <c r="F46" s="68">
        <v>403.7</v>
      </c>
      <c r="G46" s="68">
        <v>810.6</v>
      </c>
      <c r="H46" s="68">
        <v>379.084</v>
      </c>
      <c r="I46" s="68">
        <v>379.70299999999997</v>
      </c>
      <c r="J46" s="68">
        <v>758.78700000000003</v>
      </c>
      <c r="K46" s="68">
        <v>312.19799999999998</v>
      </c>
      <c r="L46" s="68">
        <v>341.25099999999998</v>
      </c>
      <c r="M46" s="68">
        <v>653.44899999999996</v>
      </c>
      <c r="N46" s="68">
        <v>242.15989999999999</v>
      </c>
      <c r="O46" s="68">
        <v>381.69299999999998</v>
      </c>
      <c r="P46" s="68">
        <v>623.85299999999995</v>
      </c>
      <c r="Q46" s="69"/>
      <c r="R46" s="69"/>
      <c r="S46" s="69"/>
      <c r="T46" s="69"/>
      <c r="U46" s="69"/>
      <c r="V46" s="67" t="s">
        <v>38</v>
      </c>
    </row>
    <row r="47" spans="1:22" ht="22" customHeight="1" x14ac:dyDescent="0.35">
      <c r="A47" s="67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9"/>
      <c r="R47" s="69"/>
      <c r="S47" s="69"/>
      <c r="T47" s="69"/>
      <c r="U47" s="69"/>
      <c r="V47" s="67"/>
    </row>
    <row r="48" spans="1:22" ht="22" customHeight="1" x14ac:dyDescent="0.35">
      <c r="A48" s="67" t="s">
        <v>121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9"/>
      <c r="R48" s="69"/>
      <c r="S48" s="69"/>
      <c r="T48" s="69"/>
      <c r="U48" s="69"/>
      <c r="V48" s="22" t="s">
        <v>49</v>
      </c>
    </row>
    <row r="49" spans="1:22" ht="22" customHeight="1" x14ac:dyDescent="0.35">
      <c r="A49" s="67" t="s">
        <v>43</v>
      </c>
      <c r="B49" s="68">
        <v>430.58900000000006</v>
      </c>
      <c r="C49" s="68">
        <v>457.60599999999999</v>
      </c>
      <c r="D49" s="68">
        <v>888.18499999999995</v>
      </c>
      <c r="E49" s="68">
        <v>527.79999999999995</v>
      </c>
      <c r="F49" s="68">
        <v>509.6</v>
      </c>
      <c r="G49" s="68">
        <v>1037.4000000000001</v>
      </c>
      <c r="H49" s="68">
        <v>422.32399999999996</v>
      </c>
      <c r="I49" s="68">
        <v>360.541</v>
      </c>
      <c r="J49" s="68">
        <v>782.86699999999996</v>
      </c>
      <c r="K49" s="68">
        <v>302.40199999999999</v>
      </c>
      <c r="L49" s="68">
        <v>313.04500000000002</v>
      </c>
      <c r="M49" s="68">
        <v>615.447</v>
      </c>
      <c r="N49" s="68">
        <v>323.43299999999999</v>
      </c>
      <c r="O49" s="68">
        <v>262.01800000000003</v>
      </c>
      <c r="P49" s="68">
        <v>585.452</v>
      </c>
      <c r="Q49" s="69"/>
      <c r="R49" s="69"/>
      <c r="S49" s="69"/>
      <c r="T49" s="69"/>
      <c r="U49" s="69"/>
      <c r="V49" s="67" t="s">
        <v>45</v>
      </c>
    </row>
    <row r="50" spans="1:22" ht="22" customHeight="1" x14ac:dyDescent="0.35">
      <c r="A50" s="67" t="s">
        <v>48</v>
      </c>
      <c r="B50" s="68">
        <v>279.64600000000002</v>
      </c>
      <c r="C50" s="68">
        <v>282.93900000000002</v>
      </c>
      <c r="D50" s="68">
        <v>562.58500000000004</v>
      </c>
      <c r="E50" s="68">
        <v>362.7</v>
      </c>
      <c r="F50" s="68">
        <v>344.5</v>
      </c>
      <c r="G50" s="68">
        <v>707.2</v>
      </c>
      <c r="H50" s="68">
        <v>280.51299999999998</v>
      </c>
      <c r="I50" s="68">
        <v>218.73099999999999</v>
      </c>
      <c r="J50" s="68">
        <v>499.24400000000003</v>
      </c>
      <c r="K50" s="68">
        <v>185.64</v>
      </c>
      <c r="L50" s="68">
        <v>195.971</v>
      </c>
      <c r="M50" s="68">
        <v>381.61099999999999</v>
      </c>
      <c r="N50" s="68">
        <v>198.43700000000001</v>
      </c>
      <c r="O50" s="68">
        <v>146.51900000000001</v>
      </c>
      <c r="P50" s="68">
        <v>344.95699999999999</v>
      </c>
      <c r="Q50" s="69"/>
      <c r="R50" s="69"/>
      <c r="S50" s="69"/>
      <c r="T50" s="69"/>
      <c r="U50" s="69"/>
      <c r="V50" s="67" t="s">
        <v>50</v>
      </c>
    </row>
    <row r="51" spans="1:22" ht="22" customHeight="1" x14ac:dyDescent="0.35">
      <c r="A51" s="67" t="s">
        <v>31</v>
      </c>
      <c r="B51" s="68">
        <v>150.94300000000001</v>
      </c>
      <c r="C51" s="68">
        <v>174.667</v>
      </c>
      <c r="D51" s="68">
        <v>325.61</v>
      </c>
      <c r="E51" s="68">
        <v>165.1</v>
      </c>
      <c r="F51" s="68">
        <v>165.1</v>
      </c>
      <c r="G51" s="68">
        <v>330.2</v>
      </c>
      <c r="H51" s="68">
        <v>141.81100000000001</v>
      </c>
      <c r="I51" s="68">
        <v>141.81</v>
      </c>
      <c r="J51" s="68">
        <v>283.62299999999999</v>
      </c>
      <c r="K51" s="68">
        <v>116.762</v>
      </c>
      <c r="L51" s="68">
        <v>117.074</v>
      </c>
      <c r="M51" s="68">
        <v>233.83600000000001</v>
      </c>
      <c r="N51" s="68">
        <v>124.996</v>
      </c>
      <c r="O51" s="68">
        <v>115.499</v>
      </c>
      <c r="P51" s="68">
        <v>240.495</v>
      </c>
      <c r="Q51" s="69"/>
      <c r="R51" s="69"/>
      <c r="S51" s="69"/>
      <c r="T51" s="69"/>
      <c r="U51" s="69"/>
      <c r="V51" s="67" t="s">
        <v>5</v>
      </c>
    </row>
    <row r="52" spans="1:22" ht="22" customHeight="1" x14ac:dyDescent="0.35">
      <c r="A52" s="67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9"/>
      <c r="R52" s="69"/>
      <c r="S52" s="69"/>
      <c r="T52" s="69"/>
      <c r="U52" s="69"/>
      <c r="V52" s="67"/>
    </row>
    <row r="53" spans="1:22" ht="22" customHeight="1" x14ac:dyDescent="0.35">
      <c r="A53" s="72" t="s">
        <v>92</v>
      </c>
      <c r="B53" s="71" t="s">
        <v>67</v>
      </c>
      <c r="C53" s="71" t="s">
        <v>67</v>
      </c>
      <c r="D53" s="71" t="s">
        <v>67</v>
      </c>
      <c r="E53" s="71" t="s">
        <v>67</v>
      </c>
      <c r="F53" s="71" t="s">
        <v>67</v>
      </c>
      <c r="G53" s="71" t="s">
        <v>67</v>
      </c>
      <c r="H53" s="71" t="s">
        <v>67</v>
      </c>
      <c r="I53" s="71" t="s">
        <v>67</v>
      </c>
      <c r="J53" s="71" t="s">
        <v>67</v>
      </c>
      <c r="K53" s="71" t="s">
        <v>67</v>
      </c>
      <c r="L53" s="71" t="s">
        <v>67</v>
      </c>
      <c r="M53" s="71" t="s">
        <v>67</v>
      </c>
      <c r="N53" s="71" t="s">
        <v>67</v>
      </c>
      <c r="O53" s="71" t="s">
        <v>67</v>
      </c>
      <c r="P53" s="71" t="s">
        <v>67</v>
      </c>
      <c r="Q53" s="69"/>
      <c r="R53" s="69"/>
      <c r="S53" s="69"/>
      <c r="T53" s="69"/>
      <c r="U53" s="69"/>
      <c r="V53" s="67" t="s">
        <v>122</v>
      </c>
    </row>
    <row r="54" spans="1:22" ht="22" customHeight="1" x14ac:dyDescent="0.35">
      <c r="A54" s="72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69"/>
      <c r="R54" s="69"/>
      <c r="S54" s="69"/>
      <c r="T54" s="69"/>
      <c r="U54" s="69"/>
      <c r="V54" s="67"/>
    </row>
    <row r="55" spans="1:22" ht="22" customHeight="1" x14ac:dyDescent="0.35">
      <c r="A55" s="72" t="s">
        <v>77</v>
      </c>
      <c r="B55" s="71" t="s">
        <v>67</v>
      </c>
      <c r="C55" s="71" t="s">
        <v>67</v>
      </c>
      <c r="D55" s="71" t="s">
        <v>67</v>
      </c>
      <c r="E55" s="71" t="s">
        <v>67</v>
      </c>
      <c r="F55" s="71" t="s">
        <v>67</v>
      </c>
      <c r="G55" s="71" t="s">
        <v>67</v>
      </c>
      <c r="H55" s="71" t="s">
        <v>67</v>
      </c>
      <c r="I55" s="71" t="s">
        <v>67</v>
      </c>
      <c r="J55" s="71" t="s">
        <v>67</v>
      </c>
      <c r="K55" s="71" t="s">
        <v>67</v>
      </c>
      <c r="L55" s="71" t="s">
        <v>67</v>
      </c>
      <c r="M55" s="71" t="s">
        <v>67</v>
      </c>
      <c r="N55" s="71" t="s">
        <v>67</v>
      </c>
      <c r="O55" s="71" t="s">
        <v>67</v>
      </c>
      <c r="P55" s="71" t="s">
        <v>67</v>
      </c>
      <c r="Q55" s="69"/>
      <c r="R55" s="69"/>
      <c r="S55" s="69"/>
      <c r="T55" s="69"/>
      <c r="U55" s="69"/>
      <c r="V55" s="67" t="s">
        <v>68</v>
      </c>
    </row>
    <row r="56" spans="1:22" ht="22" customHeight="1" x14ac:dyDescent="0.35">
      <c r="A56" s="72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69"/>
      <c r="R56" s="69"/>
      <c r="S56" s="69"/>
      <c r="T56" s="69"/>
      <c r="U56" s="69"/>
      <c r="V56" s="67"/>
    </row>
    <row r="57" spans="1:22" ht="22" customHeight="1" x14ac:dyDescent="0.35">
      <c r="A57" s="72" t="s">
        <v>61</v>
      </c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69"/>
      <c r="R57" s="69"/>
      <c r="S57" s="69"/>
      <c r="T57" s="69"/>
      <c r="U57" s="69"/>
      <c r="V57" s="72" t="s">
        <v>61</v>
      </c>
    </row>
    <row r="58" spans="1:22" ht="22" customHeight="1" x14ac:dyDescent="0.35">
      <c r="A58" s="72" t="s">
        <v>80</v>
      </c>
      <c r="B58" s="71" t="s">
        <v>67</v>
      </c>
      <c r="C58" s="71" t="s">
        <v>67</v>
      </c>
      <c r="D58" s="71" t="s">
        <v>67</v>
      </c>
      <c r="E58" s="71" t="s">
        <v>67</v>
      </c>
      <c r="F58" s="71" t="s">
        <v>67</v>
      </c>
      <c r="G58" s="71" t="s">
        <v>67</v>
      </c>
      <c r="H58" s="71" t="s">
        <v>67</v>
      </c>
      <c r="I58" s="71" t="s">
        <v>67</v>
      </c>
      <c r="J58" s="71" t="s">
        <v>67</v>
      </c>
      <c r="K58" s="71" t="s">
        <v>67</v>
      </c>
      <c r="L58" s="71" t="s">
        <v>67</v>
      </c>
      <c r="M58" s="71" t="s">
        <v>67</v>
      </c>
      <c r="N58" s="71" t="s">
        <v>67</v>
      </c>
      <c r="O58" s="71" t="s">
        <v>67</v>
      </c>
      <c r="P58" s="71" t="s">
        <v>67</v>
      </c>
      <c r="Q58" s="69"/>
      <c r="R58" s="69"/>
      <c r="S58" s="69"/>
      <c r="T58" s="69"/>
      <c r="U58" s="69"/>
      <c r="V58" s="72" t="s">
        <v>80</v>
      </c>
    </row>
    <row r="59" spans="1:22" ht="22" customHeight="1" x14ac:dyDescent="0.35">
      <c r="A59" s="72" t="s">
        <v>81</v>
      </c>
      <c r="B59" s="71" t="s">
        <v>67</v>
      </c>
      <c r="C59" s="71" t="s">
        <v>67</v>
      </c>
      <c r="D59" s="71" t="s">
        <v>67</v>
      </c>
      <c r="E59" s="71" t="s">
        <v>67</v>
      </c>
      <c r="F59" s="71" t="s">
        <v>67</v>
      </c>
      <c r="G59" s="71" t="s">
        <v>67</v>
      </c>
      <c r="H59" s="71" t="s">
        <v>67</v>
      </c>
      <c r="I59" s="71" t="s">
        <v>67</v>
      </c>
      <c r="J59" s="71" t="s">
        <v>67</v>
      </c>
      <c r="K59" s="71" t="s">
        <v>67</v>
      </c>
      <c r="L59" s="71" t="s">
        <v>67</v>
      </c>
      <c r="M59" s="71" t="s">
        <v>67</v>
      </c>
      <c r="N59" s="71" t="s">
        <v>67</v>
      </c>
      <c r="O59" s="71" t="s">
        <v>67</v>
      </c>
      <c r="P59" s="71" t="s">
        <v>67</v>
      </c>
      <c r="Q59" s="69"/>
      <c r="R59" s="69"/>
      <c r="S59" s="69"/>
      <c r="T59" s="69"/>
      <c r="U59" s="69"/>
      <c r="V59" s="72" t="s">
        <v>81</v>
      </c>
    </row>
    <row r="60" spans="1:22" ht="22" customHeight="1" x14ac:dyDescent="0.35">
      <c r="A60" s="72" t="s">
        <v>82</v>
      </c>
      <c r="B60" s="71" t="s">
        <v>67</v>
      </c>
      <c r="C60" s="71" t="s">
        <v>67</v>
      </c>
      <c r="D60" s="71" t="s">
        <v>67</v>
      </c>
      <c r="E60" s="71" t="s">
        <v>67</v>
      </c>
      <c r="F60" s="71" t="s">
        <v>67</v>
      </c>
      <c r="G60" s="71" t="s">
        <v>67</v>
      </c>
      <c r="H60" s="71" t="s">
        <v>67</v>
      </c>
      <c r="I60" s="71" t="s">
        <v>67</v>
      </c>
      <c r="J60" s="71" t="s">
        <v>67</v>
      </c>
      <c r="K60" s="71" t="s">
        <v>67</v>
      </c>
      <c r="L60" s="71" t="s">
        <v>67</v>
      </c>
      <c r="M60" s="71" t="s">
        <v>67</v>
      </c>
      <c r="N60" s="71" t="s">
        <v>67</v>
      </c>
      <c r="O60" s="71" t="s">
        <v>67</v>
      </c>
      <c r="P60" s="71" t="s">
        <v>67</v>
      </c>
      <c r="Q60" s="69"/>
      <c r="R60" s="69"/>
      <c r="S60" s="69"/>
      <c r="T60" s="69"/>
      <c r="U60" s="69"/>
      <c r="V60" s="72" t="s">
        <v>82</v>
      </c>
    </row>
    <row r="61" spans="1:22" ht="22" customHeight="1" x14ac:dyDescent="0.35">
      <c r="A61" s="72" t="s">
        <v>83</v>
      </c>
      <c r="B61" s="71" t="s">
        <v>67</v>
      </c>
      <c r="C61" s="71" t="s">
        <v>67</v>
      </c>
      <c r="D61" s="71" t="s">
        <v>67</v>
      </c>
      <c r="E61" s="71" t="s">
        <v>67</v>
      </c>
      <c r="F61" s="71" t="s">
        <v>67</v>
      </c>
      <c r="G61" s="71" t="s">
        <v>67</v>
      </c>
      <c r="H61" s="71" t="s">
        <v>67</v>
      </c>
      <c r="I61" s="71" t="s">
        <v>67</v>
      </c>
      <c r="J61" s="71" t="s">
        <v>67</v>
      </c>
      <c r="K61" s="71" t="s">
        <v>67</v>
      </c>
      <c r="L61" s="71" t="s">
        <v>67</v>
      </c>
      <c r="M61" s="71" t="s">
        <v>67</v>
      </c>
      <c r="N61" s="71" t="s">
        <v>67</v>
      </c>
      <c r="O61" s="71" t="s">
        <v>67</v>
      </c>
      <c r="P61" s="71" t="s">
        <v>67</v>
      </c>
      <c r="Q61" s="69"/>
      <c r="R61" s="69"/>
      <c r="S61" s="69"/>
      <c r="T61" s="69"/>
      <c r="U61" s="69"/>
      <c r="V61" s="72" t="s">
        <v>83</v>
      </c>
    </row>
    <row r="62" spans="1:22" ht="22" customHeight="1" x14ac:dyDescent="0.35">
      <c r="A62" s="70" t="s">
        <v>84</v>
      </c>
      <c r="B62" s="71" t="s">
        <v>67</v>
      </c>
      <c r="C62" s="71" t="s">
        <v>67</v>
      </c>
      <c r="D62" s="71" t="s">
        <v>67</v>
      </c>
      <c r="E62" s="71" t="s">
        <v>67</v>
      </c>
      <c r="F62" s="71" t="s">
        <v>67</v>
      </c>
      <c r="G62" s="71" t="s">
        <v>67</v>
      </c>
      <c r="H62" s="71" t="s">
        <v>67</v>
      </c>
      <c r="I62" s="71" t="s">
        <v>67</v>
      </c>
      <c r="J62" s="71" t="s">
        <v>67</v>
      </c>
      <c r="K62" s="71" t="s">
        <v>67</v>
      </c>
      <c r="L62" s="71" t="s">
        <v>67</v>
      </c>
      <c r="M62" s="71" t="s">
        <v>67</v>
      </c>
      <c r="N62" s="71" t="s">
        <v>67</v>
      </c>
      <c r="O62" s="71" t="s">
        <v>67</v>
      </c>
      <c r="P62" s="71" t="s">
        <v>67</v>
      </c>
      <c r="Q62" s="69"/>
      <c r="R62" s="69"/>
      <c r="S62" s="69"/>
      <c r="T62" s="69"/>
      <c r="U62" s="69"/>
      <c r="V62" s="70" t="s">
        <v>84</v>
      </c>
    </row>
    <row r="63" spans="1:22" ht="22" customHeight="1" x14ac:dyDescent="0.35">
      <c r="A63" s="70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69"/>
      <c r="R63" s="69"/>
      <c r="S63" s="69"/>
      <c r="T63" s="69"/>
      <c r="U63" s="69"/>
      <c r="V63" s="67"/>
    </row>
    <row r="64" spans="1:22" ht="22" customHeight="1" x14ac:dyDescent="0.35">
      <c r="A64" s="70" t="s">
        <v>79</v>
      </c>
      <c r="B64" s="71" t="s">
        <v>67</v>
      </c>
      <c r="C64" s="71" t="s">
        <v>67</v>
      </c>
      <c r="D64" s="71" t="s">
        <v>67</v>
      </c>
      <c r="E64" s="71" t="s">
        <v>67</v>
      </c>
      <c r="F64" s="71" t="s">
        <v>67</v>
      </c>
      <c r="G64" s="71" t="s">
        <v>67</v>
      </c>
      <c r="H64" s="71" t="s">
        <v>67</v>
      </c>
      <c r="I64" s="71" t="s">
        <v>67</v>
      </c>
      <c r="J64" s="71" t="s">
        <v>67</v>
      </c>
      <c r="K64" s="71" t="s">
        <v>67</v>
      </c>
      <c r="L64" s="71" t="s">
        <v>67</v>
      </c>
      <c r="M64" s="71" t="s">
        <v>67</v>
      </c>
      <c r="N64" s="71" t="s">
        <v>67</v>
      </c>
      <c r="O64" s="71" t="s">
        <v>67</v>
      </c>
      <c r="P64" s="71" t="s">
        <v>67</v>
      </c>
      <c r="Q64" s="69"/>
      <c r="R64" s="69"/>
      <c r="S64" s="69"/>
      <c r="T64" s="69"/>
      <c r="U64" s="69"/>
      <c r="V64" s="67" t="s">
        <v>78</v>
      </c>
    </row>
    <row r="65" spans="1:27" ht="22" customHeight="1" x14ac:dyDescent="0.35">
      <c r="A65" s="73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69"/>
      <c r="R65" s="69"/>
      <c r="S65" s="69"/>
      <c r="T65" s="69"/>
      <c r="U65" s="69"/>
      <c r="V65" s="67"/>
    </row>
    <row r="66" spans="1:27" ht="22" customHeight="1" x14ac:dyDescent="0.35">
      <c r="A66" s="22" t="s">
        <v>60</v>
      </c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69"/>
      <c r="R66" s="69"/>
      <c r="S66" s="69"/>
      <c r="T66" s="69"/>
      <c r="U66" s="69"/>
      <c r="V66" s="67" t="s">
        <v>69</v>
      </c>
    </row>
    <row r="67" spans="1:27" ht="22" customHeight="1" x14ac:dyDescent="0.35">
      <c r="A67" s="70" t="s">
        <v>85</v>
      </c>
      <c r="B67" s="71" t="s">
        <v>67</v>
      </c>
      <c r="C67" s="71" t="s">
        <v>67</v>
      </c>
      <c r="D67" s="71" t="s">
        <v>67</v>
      </c>
      <c r="E67" s="71" t="s">
        <v>67</v>
      </c>
      <c r="F67" s="71" t="s">
        <v>67</v>
      </c>
      <c r="G67" s="71" t="s">
        <v>67</v>
      </c>
      <c r="H67" s="71" t="s">
        <v>67</v>
      </c>
      <c r="I67" s="71" t="s">
        <v>67</v>
      </c>
      <c r="J67" s="71" t="s">
        <v>67</v>
      </c>
      <c r="K67" s="71" t="s">
        <v>67</v>
      </c>
      <c r="L67" s="71" t="s">
        <v>67</v>
      </c>
      <c r="M67" s="71" t="s">
        <v>67</v>
      </c>
      <c r="N67" s="71" t="s">
        <v>67</v>
      </c>
      <c r="O67" s="71" t="s">
        <v>67</v>
      </c>
      <c r="P67" s="71" t="s">
        <v>67</v>
      </c>
      <c r="Q67" s="69"/>
      <c r="R67" s="69"/>
      <c r="S67" s="69"/>
      <c r="T67" s="69"/>
      <c r="U67" s="69"/>
      <c r="V67" s="67" t="s">
        <v>123</v>
      </c>
    </row>
    <row r="68" spans="1:27" ht="22" customHeight="1" thickBot="1" x14ac:dyDescent="0.4">
      <c r="A68" s="74"/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6"/>
      <c r="O68" s="76"/>
      <c r="P68" s="76"/>
      <c r="Q68" s="69"/>
      <c r="R68" s="69"/>
      <c r="S68" s="69"/>
      <c r="T68" s="69"/>
      <c r="U68" s="69"/>
      <c r="V68" s="77"/>
    </row>
    <row r="69" spans="1:27" s="62" customFormat="1" ht="22" customHeight="1" x14ac:dyDescent="0.35">
      <c r="A69" s="78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80"/>
      <c r="O69" s="80"/>
      <c r="P69" s="80"/>
      <c r="Q69" s="80"/>
      <c r="R69" s="80"/>
      <c r="S69" s="80"/>
      <c r="T69" s="80"/>
      <c r="U69" s="80"/>
      <c r="V69" s="69"/>
    </row>
    <row r="70" spans="1:27" s="62" customFormat="1" ht="22" customHeight="1" thickBot="1" x14ac:dyDescent="0.4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</row>
    <row r="71" spans="1:27" ht="22" customHeight="1" x14ac:dyDescent="0.35">
      <c r="A71" s="348" t="s">
        <v>100</v>
      </c>
      <c r="B71" s="348"/>
      <c r="C71" s="348"/>
      <c r="D71" s="348"/>
      <c r="E71" s="348"/>
      <c r="F71" s="348"/>
      <c r="G71" s="348"/>
      <c r="H71" s="348"/>
      <c r="I71" s="348"/>
      <c r="J71" s="348"/>
      <c r="K71" s="348"/>
      <c r="L71" s="348"/>
      <c r="M71" s="348"/>
      <c r="N71" s="348"/>
      <c r="O71" s="348"/>
      <c r="P71" s="348"/>
      <c r="Q71" s="348"/>
      <c r="R71" s="348"/>
      <c r="S71" s="348"/>
      <c r="T71" s="348"/>
      <c r="U71" s="348"/>
      <c r="V71" s="348"/>
    </row>
    <row r="72" spans="1:27" ht="22" customHeight="1" x14ac:dyDescent="0.35">
      <c r="A72" s="346" t="s">
        <v>101</v>
      </c>
      <c r="B72" s="346"/>
      <c r="C72" s="346"/>
      <c r="D72" s="346"/>
      <c r="E72" s="346"/>
      <c r="F72" s="346"/>
      <c r="G72" s="346"/>
      <c r="H72" s="346"/>
      <c r="I72" s="346"/>
      <c r="J72" s="346"/>
      <c r="K72" s="346"/>
      <c r="L72" s="346"/>
      <c r="M72" s="346"/>
      <c r="N72" s="346"/>
      <c r="O72" s="346"/>
      <c r="P72" s="346"/>
      <c r="Q72" s="346"/>
      <c r="R72" s="346"/>
      <c r="S72" s="346"/>
      <c r="T72" s="346"/>
      <c r="U72" s="346"/>
      <c r="V72" s="346"/>
    </row>
    <row r="73" spans="1:27" ht="22" customHeight="1" x14ac:dyDescent="0.35">
      <c r="A73" s="45" t="s">
        <v>17</v>
      </c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</row>
    <row r="74" spans="1:27" ht="22" customHeight="1" x14ac:dyDescent="0.35">
      <c r="A74" s="48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</row>
    <row r="75" spans="1:27" ht="22" customHeight="1" x14ac:dyDescent="0.35">
      <c r="A75" s="48"/>
      <c r="B75" s="51" t="s">
        <v>124</v>
      </c>
      <c r="C75" s="51" t="s">
        <v>125</v>
      </c>
      <c r="D75" s="347">
        <v>2016</v>
      </c>
      <c r="E75" s="51" t="s">
        <v>126</v>
      </c>
      <c r="F75" s="51" t="s">
        <v>127</v>
      </c>
      <c r="G75" s="347">
        <v>2017</v>
      </c>
      <c r="H75" s="51" t="s">
        <v>128</v>
      </c>
      <c r="I75" s="51" t="s">
        <v>129</v>
      </c>
      <c r="J75" s="347" t="s">
        <v>130</v>
      </c>
      <c r="K75" s="51" t="s">
        <v>131</v>
      </c>
      <c r="L75" s="51" t="s">
        <v>132</v>
      </c>
      <c r="M75" s="347" t="s">
        <v>133</v>
      </c>
      <c r="N75" s="51" t="s">
        <v>134</v>
      </c>
      <c r="O75" s="51" t="s">
        <v>135</v>
      </c>
      <c r="P75" s="347" t="s">
        <v>73</v>
      </c>
      <c r="Q75" s="51"/>
      <c r="R75" s="51"/>
      <c r="S75" s="51"/>
      <c r="T75" s="51"/>
      <c r="U75" s="51"/>
      <c r="V75" s="49"/>
    </row>
    <row r="76" spans="1:27" ht="22" customHeight="1" x14ac:dyDescent="0.35">
      <c r="A76" s="48"/>
      <c r="B76" s="51" t="s">
        <v>124</v>
      </c>
      <c r="C76" s="51" t="s">
        <v>136</v>
      </c>
      <c r="D76" s="347"/>
      <c r="E76" s="51" t="s">
        <v>126</v>
      </c>
      <c r="F76" s="51" t="s">
        <v>137</v>
      </c>
      <c r="G76" s="347"/>
      <c r="H76" s="51" t="s">
        <v>128</v>
      </c>
      <c r="I76" s="51" t="s">
        <v>138</v>
      </c>
      <c r="J76" s="347"/>
      <c r="K76" s="51" t="s">
        <v>131</v>
      </c>
      <c r="L76" s="51" t="s">
        <v>139</v>
      </c>
      <c r="M76" s="347"/>
      <c r="N76" s="51" t="s">
        <v>134</v>
      </c>
      <c r="O76" s="51" t="s">
        <v>140</v>
      </c>
      <c r="P76" s="347"/>
      <c r="Q76" s="51"/>
      <c r="R76" s="51"/>
      <c r="S76" s="51"/>
      <c r="T76" s="51"/>
      <c r="U76" s="51"/>
      <c r="V76" s="49"/>
    </row>
    <row r="77" spans="1:27" ht="22" customHeight="1" x14ac:dyDescent="0.35">
      <c r="A77" s="48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</row>
    <row r="78" spans="1:27" ht="22" customHeight="1" x14ac:dyDescent="0.35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</row>
    <row r="79" spans="1:27" ht="22" customHeight="1" x14ac:dyDescent="0.35">
      <c r="A79" s="63" t="s">
        <v>0</v>
      </c>
      <c r="B79" s="65">
        <v>1382.5393485717066</v>
      </c>
      <c r="C79" s="65">
        <v>1343.7398861858765</v>
      </c>
      <c r="D79" s="65">
        <v>2726.28008727</v>
      </c>
      <c r="E79" s="65">
        <v>1289.9119686240801</v>
      </c>
      <c r="F79" s="65">
        <v>1133.1079299439425</v>
      </c>
      <c r="G79" s="65">
        <v>2423.0200696773941</v>
      </c>
      <c r="H79" s="65">
        <v>3249.7215483446848</v>
      </c>
      <c r="I79" s="65">
        <v>4815.6293248848297</v>
      </c>
      <c r="J79" s="65">
        <v>8065.350873229514</v>
      </c>
      <c r="K79" s="65">
        <v>3625.8557481342236</v>
      </c>
      <c r="L79" s="65">
        <v>3619.4140710365655</v>
      </c>
      <c r="M79" s="65">
        <v>7245.2698191707896</v>
      </c>
      <c r="N79" s="65">
        <v>2309.1470483879789</v>
      </c>
      <c r="O79" s="65">
        <v>2268.6770397859759</v>
      </c>
      <c r="P79" s="65">
        <v>4577.8240881739548</v>
      </c>
      <c r="Q79" s="65"/>
      <c r="R79" s="65"/>
      <c r="S79" s="65"/>
      <c r="T79" s="65"/>
      <c r="U79" s="65"/>
      <c r="V79" s="63"/>
      <c r="Z79" s="57"/>
      <c r="AA79" s="57"/>
    </row>
    <row r="80" spans="1:27" ht="22" customHeight="1" x14ac:dyDescent="0.35">
      <c r="A80" s="63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82"/>
    </row>
    <row r="81" spans="1:27" ht="22" customHeight="1" x14ac:dyDescent="0.35">
      <c r="A81" s="63" t="s">
        <v>8</v>
      </c>
      <c r="B81" s="65">
        <v>954.22748242499188</v>
      </c>
      <c r="C81" s="65">
        <v>833.99199057500812</v>
      </c>
      <c r="D81" s="65">
        <v>1788.2194729999999</v>
      </c>
      <c r="E81" s="65">
        <v>865.92726422635872</v>
      </c>
      <c r="F81" s="65">
        <v>768.64980329072239</v>
      </c>
      <c r="G81" s="65">
        <v>1634.5760675170811</v>
      </c>
      <c r="H81" s="65">
        <v>1334.6641096163141</v>
      </c>
      <c r="I81" s="65">
        <v>1054.4206857006284</v>
      </c>
      <c r="J81" s="65">
        <v>2389.0847953169423</v>
      </c>
      <c r="K81" s="65">
        <v>1694.4333479128907</v>
      </c>
      <c r="L81" s="65">
        <v>1473.1713477630926</v>
      </c>
      <c r="M81" s="65">
        <v>3167.6046956759833</v>
      </c>
      <c r="N81" s="65">
        <v>1399.1930188306574</v>
      </c>
      <c r="O81" s="65">
        <v>1179.9596946953643</v>
      </c>
      <c r="P81" s="65">
        <v>2579.1527135260217</v>
      </c>
      <c r="Q81" s="65"/>
      <c r="R81" s="65"/>
      <c r="S81" s="65"/>
      <c r="T81" s="65"/>
      <c r="U81" s="65"/>
      <c r="V81" s="63" t="s">
        <v>11</v>
      </c>
      <c r="Z81" s="57"/>
      <c r="AA81" s="57"/>
    </row>
    <row r="82" spans="1:27" ht="22" customHeight="1" x14ac:dyDescent="0.35">
      <c r="A82" s="67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22"/>
    </row>
    <row r="83" spans="1:27" ht="22" customHeight="1" x14ac:dyDescent="0.35">
      <c r="A83" s="67" t="s">
        <v>1</v>
      </c>
      <c r="B83" s="68">
        <v>328.51099999999997</v>
      </c>
      <c r="C83" s="68">
        <v>246.66699999999997</v>
      </c>
      <c r="D83" s="68">
        <v>575.178</v>
      </c>
      <c r="E83" s="68">
        <v>272.962664338617</v>
      </c>
      <c r="F83" s="68">
        <v>207.45687213019607</v>
      </c>
      <c r="G83" s="68">
        <v>480.41853646881304</v>
      </c>
      <c r="H83" s="68">
        <v>268.61481682630603</v>
      </c>
      <c r="I83" s="68">
        <v>200.16318317359674</v>
      </c>
      <c r="J83" s="68">
        <v>468.77799999990276</v>
      </c>
      <c r="K83" s="68">
        <v>288.32073782177736</v>
      </c>
      <c r="L83" s="68">
        <v>217.95543563680434</v>
      </c>
      <c r="M83" s="68">
        <v>506.2761734585817</v>
      </c>
      <c r="N83" s="68">
        <v>287.8693415905974</v>
      </c>
      <c r="O83" s="68">
        <v>216.14165840940259</v>
      </c>
      <c r="P83" s="68">
        <v>504.01099999999997</v>
      </c>
      <c r="Q83" s="68"/>
      <c r="R83" s="68"/>
      <c r="S83" s="68"/>
      <c r="T83" s="68"/>
      <c r="U83" s="68"/>
      <c r="V83" s="67" t="s">
        <v>13</v>
      </c>
    </row>
    <row r="84" spans="1:27" ht="22" customHeight="1" x14ac:dyDescent="0.35">
      <c r="A84" s="83" t="s">
        <v>35</v>
      </c>
      <c r="B84" s="68">
        <v>122.301</v>
      </c>
      <c r="C84" s="68">
        <v>110.961</v>
      </c>
      <c r="D84" s="68">
        <v>233.262</v>
      </c>
      <c r="E84" s="68">
        <v>98.63</v>
      </c>
      <c r="F84" s="68">
        <v>89.484999999999999</v>
      </c>
      <c r="G84" s="68">
        <v>188.114</v>
      </c>
      <c r="H84" s="68">
        <v>70.195210327885263</v>
      </c>
      <c r="I84" s="68">
        <v>63.686789672114749</v>
      </c>
      <c r="J84" s="68">
        <v>133.88200000000001</v>
      </c>
      <c r="K84" s="68">
        <v>61.526662374479955</v>
      </c>
      <c r="L84" s="68">
        <v>55.821979698721854</v>
      </c>
      <c r="M84" s="68">
        <v>117.3486420732018</v>
      </c>
      <c r="N84" s="68">
        <v>76.597517683067949</v>
      </c>
      <c r="O84" s="68">
        <v>69.495482316932041</v>
      </c>
      <c r="P84" s="68">
        <v>146.09299999999999</v>
      </c>
      <c r="Q84" s="68"/>
      <c r="R84" s="68"/>
      <c r="S84" s="68"/>
      <c r="T84" s="68"/>
      <c r="U84" s="68"/>
      <c r="V84" s="83" t="s">
        <v>36</v>
      </c>
      <c r="X84" s="58"/>
    </row>
    <row r="85" spans="1:27" ht="22" customHeight="1" x14ac:dyDescent="0.35">
      <c r="A85" s="67" t="s">
        <v>22</v>
      </c>
      <c r="B85" s="68">
        <v>0</v>
      </c>
      <c r="C85" s="68">
        <v>0</v>
      </c>
      <c r="D85" s="68">
        <v>0</v>
      </c>
      <c r="E85" s="68">
        <v>0</v>
      </c>
      <c r="F85" s="68">
        <v>0</v>
      </c>
      <c r="G85" s="68">
        <v>0</v>
      </c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7" t="s">
        <v>42</v>
      </c>
    </row>
    <row r="86" spans="1:27" ht="22" customHeight="1" x14ac:dyDescent="0.35">
      <c r="A86" s="67" t="s">
        <v>23</v>
      </c>
      <c r="B86" s="68">
        <v>52.466999999999999</v>
      </c>
      <c r="C86" s="68">
        <v>47.603000000000002</v>
      </c>
      <c r="D86" s="68">
        <v>100.07</v>
      </c>
      <c r="E86" s="68">
        <v>54.064084895184308</v>
      </c>
      <c r="F86" s="68">
        <v>49.051755104815662</v>
      </c>
      <c r="G86" s="68">
        <v>103.11583999999996</v>
      </c>
      <c r="H86" s="68">
        <v>73.542352848891511</v>
      </c>
      <c r="I86" s="68">
        <v>65.556977753825322</v>
      </c>
      <c r="J86" s="68">
        <v>139.09933060271683</v>
      </c>
      <c r="K86" s="68">
        <v>106.56114894084041</v>
      </c>
      <c r="L86" s="68">
        <v>94.307807027668289</v>
      </c>
      <c r="M86" s="68">
        <v>200.86895596850871</v>
      </c>
      <c r="N86" s="68">
        <v>82.799655845523944</v>
      </c>
      <c r="O86" s="68">
        <v>73.733579817558407</v>
      </c>
      <c r="P86" s="68">
        <v>156.53323566308234</v>
      </c>
      <c r="Q86" s="68"/>
      <c r="R86" s="68"/>
      <c r="S86" s="68"/>
      <c r="T86" s="68"/>
      <c r="U86" s="68"/>
      <c r="V86" s="67" t="s">
        <v>15</v>
      </c>
    </row>
    <row r="87" spans="1:27" ht="22" customHeight="1" x14ac:dyDescent="0.35">
      <c r="A87" s="67" t="s">
        <v>24</v>
      </c>
      <c r="B87" s="68">
        <v>153.74299999999999</v>
      </c>
      <c r="C87" s="68">
        <v>88.102999999999994</v>
      </c>
      <c r="D87" s="68">
        <v>241.846</v>
      </c>
      <c r="E87" s="68">
        <v>120.26857944343271</v>
      </c>
      <c r="F87" s="68">
        <v>68.920117025380407</v>
      </c>
      <c r="G87" s="68">
        <v>189.18869646881311</v>
      </c>
      <c r="H87" s="68">
        <v>124.87725364952929</v>
      </c>
      <c r="I87" s="68">
        <v>70.919415747656657</v>
      </c>
      <c r="J87" s="68">
        <v>195.79666939718595</v>
      </c>
      <c r="K87" s="68">
        <v>120.23292650645699</v>
      </c>
      <c r="L87" s="68">
        <v>67.82564891041423</v>
      </c>
      <c r="M87" s="68">
        <v>188.05857541687124</v>
      </c>
      <c r="N87" s="68">
        <v>128.47216806200549</v>
      </c>
      <c r="O87" s="68">
        <v>72.912596274912133</v>
      </c>
      <c r="P87" s="68">
        <v>201.38476433691761</v>
      </c>
      <c r="Q87" s="68"/>
      <c r="R87" s="68"/>
      <c r="S87" s="68"/>
      <c r="T87" s="68"/>
      <c r="U87" s="68"/>
      <c r="V87" s="67" t="s">
        <v>37</v>
      </c>
    </row>
    <row r="88" spans="1:27" ht="22" customHeight="1" x14ac:dyDescent="0.35">
      <c r="A88" s="67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22"/>
    </row>
    <row r="89" spans="1:27" ht="22" customHeight="1" x14ac:dyDescent="0.35">
      <c r="A89" s="67" t="s">
        <v>2</v>
      </c>
      <c r="B89" s="68">
        <v>253.02599999999998</v>
      </c>
      <c r="C89" s="68">
        <v>213.886</v>
      </c>
      <c r="D89" s="68">
        <v>466.91199999999998</v>
      </c>
      <c r="E89" s="68">
        <v>236.08222808285217</v>
      </c>
      <c r="F89" s="68">
        <v>203.59430296541589</v>
      </c>
      <c r="G89" s="68">
        <v>439.67653104826809</v>
      </c>
      <c r="H89" s="68">
        <v>452.2379722590685</v>
      </c>
      <c r="I89" s="68">
        <v>413.94596354442172</v>
      </c>
      <c r="J89" s="68">
        <v>866.18393580349016</v>
      </c>
      <c r="K89" s="68">
        <v>819.65906274598512</v>
      </c>
      <c r="L89" s="68">
        <v>819.60293847141622</v>
      </c>
      <c r="M89" s="68">
        <v>1639.2620012174013</v>
      </c>
      <c r="N89" s="68">
        <v>624.79627388481163</v>
      </c>
      <c r="O89" s="68">
        <v>582.7248946412102</v>
      </c>
      <c r="P89" s="68">
        <v>1207.5211685260219</v>
      </c>
      <c r="Q89" s="68"/>
      <c r="R89" s="68"/>
      <c r="S89" s="68"/>
      <c r="T89" s="68"/>
      <c r="U89" s="68"/>
      <c r="V89" s="67" t="s">
        <v>118</v>
      </c>
      <c r="X89" s="57"/>
      <c r="Y89" s="57"/>
    </row>
    <row r="90" spans="1:27" ht="22" customHeight="1" x14ac:dyDescent="0.35">
      <c r="A90" s="67" t="s">
        <v>25</v>
      </c>
      <c r="B90" s="68">
        <v>132.958</v>
      </c>
      <c r="C90" s="68">
        <v>78.22</v>
      </c>
      <c r="D90" s="68">
        <v>211.178</v>
      </c>
      <c r="E90" s="68">
        <v>121.16629099614579</v>
      </c>
      <c r="F90" s="68">
        <v>71.282505908705105</v>
      </c>
      <c r="G90" s="68">
        <v>192.44879690485092</v>
      </c>
      <c r="H90" s="68">
        <v>174.83312733190505</v>
      </c>
      <c r="I90" s="68">
        <v>102.85487266809493</v>
      </c>
      <c r="J90" s="68">
        <v>277.68799999999999</v>
      </c>
      <c r="K90" s="68">
        <v>153.2426321821473</v>
      </c>
      <c r="L90" s="68">
        <v>90.153117209281476</v>
      </c>
      <c r="M90" s="68">
        <v>972.84557065356353</v>
      </c>
      <c r="N90" s="68">
        <v>131.64993418909475</v>
      </c>
      <c r="O90" s="68">
        <v>77.45006581090523</v>
      </c>
      <c r="P90" s="68">
        <v>209.09999999999997</v>
      </c>
      <c r="Q90" s="68"/>
      <c r="R90" s="68"/>
      <c r="S90" s="68"/>
      <c r="T90" s="68"/>
      <c r="U90" s="68"/>
      <c r="V90" s="67" t="s">
        <v>14</v>
      </c>
    </row>
    <row r="91" spans="1:27" ht="22" customHeight="1" x14ac:dyDescent="0.35">
      <c r="A91" s="67" t="s">
        <v>26</v>
      </c>
      <c r="B91" s="68">
        <v>10.321999999999999</v>
      </c>
      <c r="C91" s="68">
        <v>2.742</v>
      </c>
      <c r="D91" s="68">
        <v>13.064</v>
      </c>
      <c r="E91" s="68">
        <v>7.5955919574047535</v>
      </c>
      <c r="F91" s="68">
        <v>2.0178308075722948</v>
      </c>
      <c r="G91" s="68">
        <v>9.6134227649770487</v>
      </c>
      <c r="H91" s="68">
        <v>12.903168339614073</v>
      </c>
      <c r="I91" s="68">
        <v>3.4278316603859271</v>
      </c>
      <c r="J91" s="68">
        <v>16.331</v>
      </c>
      <c r="K91" s="68">
        <v>11.309730083921975</v>
      </c>
      <c r="L91" s="68">
        <v>3.0045218222152141</v>
      </c>
      <c r="M91" s="68">
        <v>14.314251906137189</v>
      </c>
      <c r="N91" s="68">
        <v>9.7182640730667504</v>
      </c>
      <c r="O91" s="68">
        <v>2.5817359269332503</v>
      </c>
      <c r="P91" s="68">
        <v>12.3</v>
      </c>
      <c r="Q91" s="68"/>
      <c r="R91" s="68"/>
      <c r="S91" s="68"/>
      <c r="T91" s="68"/>
      <c r="U91" s="68"/>
      <c r="V91" s="67" t="s">
        <v>32</v>
      </c>
    </row>
    <row r="92" spans="1:27" ht="22" customHeight="1" x14ac:dyDescent="0.35">
      <c r="A92" s="67" t="s">
        <v>27</v>
      </c>
      <c r="B92" s="68">
        <v>90.174999999999997</v>
      </c>
      <c r="C92" s="68">
        <v>108.73</v>
      </c>
      <c r="D92" s="68">
        <v>198.905</v>
      </c>
      <c r="E92" s="68">
        <v>87.97518451002702</v>
      </c>
      <c r="F92" s="68">
        <v>106.07712686841309</v>
      </c>
      <c r="G92" s="68">
        <v>194.05231137844009</v>
      </c>
      <c r="H92" s="68">
        <v>226.55906036508145</v>
      </c>
      <c r="I92" s="68">
        <v>262.09269844732597</v>
      </c>
      <c r="J92" s="68">
        <v>488.65175881240742</v>
      </c>
      <c r="K92" s="68">
        <v>301.09481913145305</v>
      </c>
      <c r="L92" s="68">
        <v>294.83895256683803</v>
      </c>
      <c r="M92" s="68">
        <v>595.93377169829114</v>
      </c>
      <c r="N92" s="68">
        <v>338.34730360400351</v>
      </c>
      <c r="O92" s="68">
        <v>328.75997857352786</v>
      </c>
      <c r="P92" s="68">
        <v>667.10728217753137</v>
      </c>
      <c r="Q92" s="68"/>
      <c r="R92" s="68"/>
      <c r="S92" s="68"/>
      <c r="T92" s="68"/>
      <c r="U92" s="68"/>
      <c r="V92" s="67" t="s">
        <v>33</v>
      </c>
    </row>
    <row r="93" spans="1:27" ht="22" customHeight="1" x14ac:dyDescent="0.35">
      <c r="A93" s="67" t="s">
        <v>28</v>
      </c>
      <c r="B93" s="68">
        <v>19.571000000000002</v>
      </c>
      <c r="C93" s="68">
        <v>24.193999999999999</v>
      </c>
      <c r="D93" s="68">
        <v>43.765000000000001</v>
      </c>
      <c r="E93" s="68">
        <v>19.345160619274598</v>
      </c>
      <c r="F93" s="68">
        <v>24.216839380725407</v>
      </c>
      <c r="G93" s="68">
        <v>43.561999999999998</v>
      </c>
      <c r="H93" s="68">
        <v>37.942616222467962</v>
      </c>
      <c r="I93" s="68">
        <v>45.570560768614889</v>
      </c>
      <c r="J93" s="68">
        <v>83.513176991082844</v>
      </c>
      <c r="K93" s="68">
        <v>354.01188134846274</v>
      </c>
      <c r="L93" s="68">
        <v>431.60634687308146</v>
      </c>
      <c r="M93" s="68">
        <v>785.6182282215442</v>
      </c>
      <c r="N93" s="68">
        <v>145.08077201864671</v>
      </c>
      <c r="O93" s="68">
        <v>173.93311432984385</v>
      </c>
      <c r="P93" s="68">
        <v>319.01388634849059</v>
      </c>
      <c r="Q93" s="68"/>
      <c r="R93" s="68"/>
      <c r="S93" s="68"/>
      <c r="T93" s="68"/>
      <c r="U93" s="68"/>
      <c r="V93" s="67" t="s">
        <v>34</v>
      </c>
    </row>
    <row r="94" spans="1:27" ht="22" customHeight="1" x14ac:dyDescent="0.35">
      <c r="A94" s="67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22"/>
    </row>
    <row r="95" spans="1:27" ht="22" customHeight="1" x14ac:dyDescent="0.35">
      <c r="A95" s="67" t="s">
        <v>3</v>
      </c>
      <c r="B95" s="68">
        <v>372.6904824249919</v>
      </c>
      <c r="C95" s="68">
        <v>373.43899057500812</v>
      </c>
      <c r="D95" s="68">
        <v>746.12947299999996</v>
      </c>
      <c r="E95" s="68">
        <v>356.88237180488954</v>
      </c>
      <c r="F95" s="68">
        <v>357.59862819511045</v>
      </c>
      <c r="G95" s="68">
        <v>714.48099999999999</v>
      </c>
      <c r="H95" s="68">
        <v>613.81158197303489</v>
      </c>
      <c r="I95" s="68">
        <v>440.31148002696517</v>
      </c>
      <c r="J95" s="68">
        <v>1054.1230620000001</v>
      </c>
      <c r="K95" s="68">
        <v>586.45354734512819</v>
      </c>
      <c r="L95" s="68">
        <v>435.61297365487206</v>
      </c>
      <c r="M95" s="68">
        <v>1022.0665210000002</v>
      </c>
      <c r="N95" s="68">
        <v>486.52740335524851</v>
      </c>
      <c r="O95" s="68">
        <v>381.09314164475148</v>
      </c>
      <c r="P95" s="68">
        <v>867.62054499999999</v>
      </c>
      <c r="Q95" s="68"/>
      <c r="R95" s="68"/>
      <c r="S95" s="68"/>
      <c r="T95" s="68"/>
      <c r="U95" s="68"/>
      <c r="V95" s="67" t="s">
        <v>39</v>
      </c>
    </row>
    <row r="96" spans="1:27" ht="22" customHeight="1" x14ac:dyDescent="0.35">
      <c r="A96" s="67" t="s">
        <v>29</v>
      </c>
      <c r="B96" s="68">
        <v>8.8355260182635149</v>
      </c>
      <c r="C96" s="68">
        <v>8.8534739817364851</v>
      </c>
      <c r="D96" s="68">
        <v>17.689</v>
      </c>
      <c r="E96" s="68">
        <v>9.4934081317305967</v>
      </c>
      <c r="F96" s="68">
        <v>9.5125918682694035</v>
      </c>
      <c r="G96" s="68">
        <v>19.006</v>
      </c>
      <c r="H96" s="68">
        <v>74.53178267190421</v>
      </c>
      <c r="I96" s="68">
        <v>53.466247336210657</v>
      </c>
      <c r="J96" s="68">
        <v>127.99803000811487</v>
      </c>
      <c r="K96" s="68">
        <v>85.316620903213078</v>
      </c>
      <c r="L96" s="68">
        <v>63.351738549828319</v>
      </c>
      <c r="M96" s="68">
        <v>148.6683594530414</v>
      </c>
      <c r="N96" s="68">
        <v>58.421998424772283</v>
      </c>
      <c r="O96" s="68">
        <v>45.753691685255646</v>
      </c>
      <c r="P96" s="68">
        <v>104.17569011002793</v>
      </c>
      <c r="Q96" s="68"/>
      <c r="R96" s="68"/>
      <c r="S96" s="68"/>
      <c r="T96" s="68"/>
      <c r="U96" s="68"/>
      <c r="V96" s="67" t="s">
        <v>18</v>
      </c>
    </row>
    <row r="97" spans="1:22" ht="22" customHeight="1" x14ac:dyDescent="0.35">
      <c r="A97" s="67" t="s">
        <v>44</v>
      </c>
      <c r="B97" s="68">
        <v>87.047956406728375</v>
      </c>
      <c r="C97" s="68">
        <v>87.223516593271626</v>
      </c>
      <c r="D97" s="68">
        <v>174.27147299999999</v>
      </c>
      <c r="E97" s="68">
        <v>69.833695510809463</v>
      </c>
      <c r="F97" s="68">
        <v>69.974304489190544</v>
      </c>
      <c r="G97" s="68">
        <v>139.80799999999999</v>
      </c>
      <c r="H97" s="68">
        <v>292.22575464083928</v>
      </c>
      <c r="I97" s="68">
        <v>209.630042564652</v>
      </c>
      <c r="J97" s="68">
        <v>501.85579720549129</v>
      </c>
      <c r="K97" s="68">
        <v>193.06166132122388</v>
      </c>
      <c r="L97" s="68">
        <v>143.36506052225448</v>
      </c>
      <c r="M97" s="68">
        <v>336.42672184347839</v>
      </c>
      <c r="N97" s="68">
        <v>159.151086107201</v>
      </c>
      <c r="O97" s="68">
        <v>124.64697157008315</v>
      </c>
      <c r="P97" s="68">
        <v>283.79805767728413</v>
      </c>
      <c r="Q97" s="68"/>
      <c r="R97" s="68"/>
      <c r="S97" s="68"/>
      <c r="T97" s="68"/>
      <c r="U97" s="68"/>
      <c r="V97" s="67" t="s">
        <v>16</v>
      </c>
    </row>
    <row r="98" spans="1:22" ht="22" customHeight="1" x14ac:dyDescent="0.35">
      <c r="A98" s="67" t="s">
        <v>58</v>
      </c>
      <c r="B98" s="68">
        <v>4.4180000000000001</v>
      </c>
      <c r="C98" s="68">
        <v>4.4260000000000002</v>
      </c>
      <c r="D98" s="68">
        <v>8.8439999999999994</v>
      </c>
      <c r="E98" s="68">
        <v>5.330238795711419</v>
      </c>
      <c r="F98" s="68">
        <v>5.3397612042885818</v>
      </c>
      <c r="G98" s="68">
        <v>10.67</v>
      </c>
      <c r="H98" s="68">
        <v>50.724198789572448</v>
      </c>
      <c r="I98" s="68">
        <v>36.377573297137083</v>
      </c>
      <c r="J98" s="68">
        <v>87.101772086709531</v>
      </c>
      <c r="K98" s="68">
        <v>114.22921029393403</v>
      </c>
      <c r="L98" s="68">
        <v>84.949204545879425</v>
      </c>
      <c r="M98" s="68">
        <v>199.17841483981346</v>
      </c>
      <c r="N98" s="68">
        <v>42.268879646399135</v>
      </c>
      <c r="O98" s="68">
        <v>33.153373032222291</v>
      </c>
      <c r="P98" s="68">
        <v>75.422252678621419</v>
      </c>
      <c r="Q98" s="68"/>
      <c r="R98" s="68"/>
      <c r="S98" s="68"/>
      <c r="T98" s="68"/>
      <c r="U98" s="68"/>
      <c r="V98" s="67" t="s">
        <v>59</v>
      </c>
    </row>
    <row r="99" spans="1:22" ht="22" customHeight="1" x14ac:dyDescent="0.35">
      <c r="A99" s="67" t="s">
        <v>119</v>
      </c>
      <c r="B99" s="68">
        <v>272.38900000000001</v>
      </c>
      <c r="C99" s="68">
        <v>272.93599999999998</v>
      </c>
      <c r="D99" s="68">
        <v>545.32500000000005</v>
      </c>
      <c r="E99" s="68">
        <v>272.22502936663807</v>
      </c>
      <c r="F99" s="68">
        <v>272.77197063336195</v>
      </c>
      <c r="G99" s="68">
        <v>544.99699999999996</v>
      </c>
      <c r="H99" s="68">
        <v>196.329845870719</v>
      </c>
      <c r="I99" s="68">
        <v>140.83761682896537</v>
      </c>
      <c r="J99" s="68">
        <v>337.16746269968439</v>
      </c>
      <c r="K99" s="68">
        <v>193.84605482675707</v>
      </c>
      <c r="L99" s="68">
        <v>143.94697003690976</v>
      </c>
      <c r="M99" s="68">
        <v>337.7930248636668</v>
      </c>
      <c r="N99" s="68">
        <v>226.68543917687609</v>
      </c>
      <c r="O99" s="68">
        <v>177.53910535719038</v>
      </c>
      <c r="P99" s="68">
        <v>404.22454453406647</v>
      </c>
      <c r="Q99" s="68"/>
      <c r="R99" s="68"/>
      <c r="S99" s="68"/>
      <c r="T99" s="68"/>
      <c r="U99" s="68"/>
      <c r="V99" s="67" t="s">
        <v>120</v>
      </c>
    </row>
    <row r="100" spans="1:22" ht="22" customHeight="1" x14ac:dyDescent="0.35">
      <c r="A100" s="67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7"/>
    </row>
    <row r="101" spans="1:22" ht="22" customHeight="1" x14ac:dyDescent="0.35">
      <c r="A101" s="70" t="s">
        <v>141</v>
      </c>
      <c r="B101" s="71" t="s">
        <v>67</v>
      </c>
      <c r="C101" s="71" t="s">
        <v>67</v>
      </c>
      <c r="D101" s="71" t="s">
        <v>67</v>
      </c>
      <c r="E101" s="71" t="s">
        <v>67</v>
      </c>
      <c r="F101" s="71" t="s">
        <v>67</v>
      </c>
      <c r="G101" s="71" t="s">
        <v>67</v>
      </c>
      <c r="H101" s="71">
        <v>617.98958342581398</v>
      </c>
      <c r="I101" s="71">
        <v>448.91041657418594</v>
      </c>
      <c r="J101" s="71">
        <v>1066.8999999999999</v>
      </c>
      <c r="K101" s="68">
        <v>725.25876606207441</v>
      </c>
      <c r="L101" s="68">
        <v>526.83123393792528</v>
      </c>
      <c r="M101" s="68">
        <v>1252.0899999999997</v>
      </c>
      <c r="N101" s="68">
        <v>577.44867898868506</v>
      </c>
      <c r="O101" s="68">
        <v>419.46132101131479</v>
      </c>
      <c r="P101" s="68">
        <v>996.90999999999985</v>
      </c>
      <c r="Q101" s="68"/>
      <c r="R101" s="68"/>
      <c r="S101" s="68"/>
      <c r="T101" s="68"/>
      <c r="U101" s="68"/>
      <c r="V101" s="67" t="s">
        <v>142</v>
      </c>
    </row>
    <row r="102" spans="1:22" ht="22" customHeight="1" x14ac:dyDescent="0.35">
      <c r="A102" s="70"/>
      <c r="B102" s="71"/>
      <c r="C102" s="71"/>
      <c r="D102" s="71"/>
      <c r="E102" s="71"/>
      <c r="F102" s="71"/>
      <c r="G102" s="71"/>
      <c r="H102" s="71"/>
      <c r="I102" s="71"/>
      <c r="J102" s="71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7"/>
    </row>
    <row r="103" spans="1:22" ht="22" customHeight="1" x14ac:dyDescent="0.35">
      <c r="A103" s="70" t="s">
        <v>60</v>
      </c>
      <c r="B103" s="71"/>
      <c r="C103" s="71"/>
      <c r="D103" s="71"/>
      <c r="E103" s="71"/>
      <c r="F103" s="71"/>
      <c r="G103" s="71"/>
      <c r="H103" s="71"/>
      <c r="I103" s="71"/>
      <c r="J103" s="71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7" t="s">
        <v>69</v>
      </c>
    </row>
    <row r="104" spans="1:22" ht="22" customHeight="1" x14ac:dyDescent="0.35">
      <c r="A104" s="70" t="s">
        <v>88</v>
      </c>
      <c r="B104" s="71" t="s">
        <v>67</v>
      </c>
      <c r="C104" s="71" t="s">
        <v>67</v>
      </c>
      <c r="D104" s="71" t="s">
        <v>67</v>
      </c>
      <c r="E104" s="71" t="s">
        <v>67</v>
      </c>
      <c r="F104" s="71" t="s">
        <v>67</v>
      </c>
      <c r="G104" s="71" t="s">
        <v>67</v>
      </c>
      <c r="H104" s="71">
        <v>70.898795586577577</v>
      </c>
      <c r="I104" s="71">
        <v>51.501204413422407</v>
      </c>
      <c r="J104" s="71">
        <v>122.39999999999998</v>
      </c>
      <c r="K104" s="68">
        <v>83.0454274775133</v>
      </c>
      <c r="L104" s="68">
        <v>60.324572522486683</v>
      </c>
      <c r="M104" s="68">
        <v>143.36999999999998</v>
      </c>
      <c r="N104" s="68">
        <v>66.120077746795999</v>
      </c>
      <c r="O104" s="68">
        <v>48.029922253203985</v>
      </c>
      <c r="P104" s="68">
        <v>114.14999999999998</v>
      </c>
      <c r="Q104" s="68"/>
      <c r="R104" s="68"/>
      <c r="S104" s="68"/>
      <c r="T104" s="68"/>
      <c r="U104" s="68"/>
      <c r="V104" s="67" t="s">
        <v>90</v>
      </c>
    </row>
    <row r="105" spans="1:22" ht="22" customHeight="1" x14ac:dyDescent="0.35">
      <c r="A105" s="70" t="s">
        <v>89</v>
      </c>
      <c r="B105" s="71" t="s">
        <v>67</v>
      </c>
      <c r="C105" s="71" t="s">
        <v>67</v>
      </c>
      <c r="D105" s="71" t="s">
        <v>67</v>
      </c>
      <c r="E105" s="71" t="s">
        <v>67</v>
      </c>
      <c r="F105" s="71" t="s">
        <v>67</v>
      </c>
      <c r="G105" s="71" t="s">
        <v>67</v>
      </c>
      <c r="H105" s="71">
        <v>547.09078783923633</v>
      </c>
      <c r="I105" s="71">
        <v>397.40921216076356</v>
      </c>
      <c r="J105" s="71">
        <v>944.49999999999989</v>
      </c>
      <c r="K105" s="68">
        <v>642.21333858456114</v>
      </c>
      <c r="L105" s="68">
        <v>466.50666141543866</v>
      </c>
      <c r="M105" s="68">
        <v>1108.7199999999998</v>
      </c>
      <c r="N105" s="68">
        <v>511.32860124188903</v>
      </c>
      <c r="O105" s="68">
        <v>371.43139875811084</v>
      </c>
      <c r="P105" s="68">
        <v>882.75999999999988</v>
      </c>
      <c r="Q105" s="68"/>
      <c r="R105" s="68"/>
      <c r="S105" s="68"/>
      <c r="T105" s="68"/>
      <c r="U105" s="68"/>
      <c r="V105" s="67" t="s">
        <v>91</v>
      </c>
    </row>
    <row r="106" spans="1:22" ht="22" customHeight="1" x14ac:dyDescent="0.35">
      <c r="A106" s="67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7"/>
    </row>
    <row r="107" spans="1:22" ht="22" customHeight="1" x14ac:dyDescent="0.35">
      <c r="A107" s="67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22"/>
    </row>
    <row r="108" spans="1:22" ht="22" customHeight="1" x14ac:dyDescent="0.35">
      <c r="A108" s="63" t="s">
        <v>9</v>
      </c>
      <c r="B108" s="65">
        <v>428.31186614671464</v>
      </c>
      <c r="C108" s="65">
        <v>509.74789561086857</v>
      </c>
      <c r="D108" s="65">
        <v>938.06061426999997</v>
      </c>
      <c r="E108" s="65">
        <v>423.98484704367269</v>
      </c>
      <c r="F108" s="65">
        <v>364.45872055369591</v>
      </c>
      <c r="G108" s="65">
        <v>788.44373870673985</v>
      </c>
      <c r="H108" s="65">
        <v>1915.0574387283705</v>
      </c>
      <c r="I108" s="65">
        <v>3761.2086391842017</v>
      </c>
      <c r="J108" s="65">
        <v>5676.2660779125727</v>
      </c>
      <c r="K108" s="65">
        <v>1931.4224002213334</v>
      </c>
      <c r="L108" s="65">
        <v>2146.2427232734731</v>
      </c>
      <c r="M108" s="65">
        <v>4077.6651234948067</v>
      </c>
      <c r="N108" s="65">
        <v>909.95402955732118</v>
      </c>
      <c r="O108" s="65">
        <v>1088.7173450906118</v>
      </c>
      <c r="P108" s="65">
        <v>1998.6713746479331</v>
      </c>
      <c r="Q108" s="65"/>
      <c r="R108" s="65"/>
      <c r="S108" s="65"/>
      <c r="T108" s="65"/>
      <c r="U108" s="65"/>
      <c r="V108" s="63" t="s">
        <v>12</v>
      </c>
    </row>
    <row r="109" spans="1:22" ht="22" customHeight="1" x14ac:dyDescent="0.35">
      <c r="A109" s="67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22"/>
    </row>
    <row r="110" spans="1:22" ht="22" customHeight="1" x14ac:dyDescent="0.35">
      <c r="A110" s="67" t="s">
        <v>10</v>
      </c>
      <c r="B110" s="68">
        <v>17.364999999999998</v>
      </c>
      <c r="C110" s="68">
        <v>17.242000000000001</v>
      </c>
      <c r="D110" s="68">
        <v>34.606999999999999</v>
      </c>
      <c r="E110" s="68">
        <v>9.351763</v>
      </c>
      <c r="F110" s="68">
        <v>13.31</v>
      </c>
      <c r="G110" s="68">
        <v>22.661763000000001</v>
      </c>
      <c r="H110" s="68">
        <v>13.955</v>
      </c>
      <c r="I110" s="68">
        <v>4.1749999999999998</v>
      </c>
      <c r="J110" s="68">
        <v>18.13</v>
      </c>
      <c r="K110" s="68">
        <v>8.9670000000000005</v>
      </c>
      <c r="L110" s="68">
        <v>17.306000000000001</v>
      </c>
      <c r="M110" s="68">
        <v>26.273000000000003</v>
      </c>
      <c r="N110" s="68">
        <v>9.83</v>
      </c>
      <c r="O110" s="68">
        <v>2.6579999999999999</v>
      </c>
      <c r="P110" s="68">
        <v>12.488</v>
      </c>
      <c r="Q110" s="68"/>
      <c r="R110" s="68"/>
      <c r="S110" s="68"/>
      <c r="T110" s="68"/>
      <c r="U110" s="68"/>
      <c r="V110" s="67" t="s">
        <v>13</v>
      </c>
    </row>
    <row r="111" spans="1:22" ht="22" customHeight="1" x14ac:dyDescent="0.35">
      <c r="A111" s="67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7"/>
    </row>
    <row r="112" spans="1:22" ht="22" customHeight="1" x14ac:dyDescent="0.35">
      <c r="A112" s="67" t="s">
        <v>30</v>
      </c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7" t="s">
        <v>40</v>
      </c>
    </row>
    <row r="113" spans="1:22" ht="22" customHeight="1" x14ac:dyDescent="0.35">
      <c r="A113" s="83" t="s">
        <v>46</v>
      </c>
      <c r="B113" s="68">
        <v>48.753</v>
      </c>
      <c r="C113" s="68">
        <v>79.944000000000003</v>
      </c>
      <c r="D113" s="68">
        <v>128.697</v>
      </c>
      <c r="E113" s="68">
        <v>21.038189176166558</v>
      </c>
      <c r="F113" s="68">
        <v>15.178186750573367</v>
      </c>
      <c r="G113" s="68">
        <v>36.216375926739929</v>
      </c>
      <c r="H113" s="68">
        <v>19.128656828231488</v>
      </c>
      <c r="I113" s="68">
        <v>21.996939838435182</v>
      </c>
      <c r="J113" s="68">
        <v>41.125596666666667</v>
      </c>
      <c r="K113" s="68">
        <v>11.427777139893344</v>
      </c>
      <c r="L113" s="68">
        <v>20.595550473981003</v>
      </c>
      <c r="M113" s="68">
        <v>32.023327613874343</v>
      </c>
      <c r="N113" s="68">
        <v>11.890270668872406</v>
      </c>
      <c r="O113" s="68">
        <v>26.006662605815421</v>
      </c>
      <c r="P113" s="68">
        <v>37.896933274687825</v>
      </c>
      <c r="Q113" s="68"/>
      <c r="R113" s="68"/>
      <c r="S113" s="68"/>
      <c r="T113" s="68"/>
      <c r="U113" s="68"/>
      <c r="V113" s="83" t="s">
        <v>41</v>
      </c>
    </row>
    <row r="114" spans="1:22" ht="22" customHeight="1" x14ac:dyDescent="0.35">
      <c r="A114" s="67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9"/>
    </row>
    <row r="115" spans="1:22" ht="22" customHeight="1" x14ac:dyDescent="0.35">
      <c r="A115" s="67" t="s">
        <v>4</v>
      </c>
      <c r="B115" s="68">
        <v>146.68199999999999</v>
      </c>
      <c r="C115" s="68">
        <v>192.125</v>
      </c>
      <c r="D115" s="68">
        <v>338.80700000000002</v>
      </c>
      <c r="E115" s="68">
        <v>198.74986295303603</v>
      </c>
      <c r="F115" s="68">
        <v>155.05123404696397</v>
      </c>
      <c r="G115" s="68">
        <v>353.80109699999997</v>
      </c>
      <c r="H115" s="68">
        <v>217.0648286793398</v>
      </c>
      <c r="I115" s="68">
        <v>218.8537713206602</v>
      </c>
      <c r="J115" s="68">
        <v>435.91859999999997</v>
      </c>
      <c r="K115" s="68">
        <v>85.439332927092494</v>
      </c>
      <c r="L115" s="68">
        <v>208.21304551290751</v>
      </c>
      <c r="M115" s="68">
        <v>293.65237844000001</v>
      </c>
      <c r="N115" s="68">
        <v>165.86051662342092</v>
      </c>
      <c r="O115" s="68">
        <v>218.41165327657907</v>
      </c>
      <c r="P115" s="68">
        <v>384.27216989999999</v>
      </c>
      <c r="Q115" s="68"/>
      <c r="R115" s="68"/>
      <c r="S115" s="68"/>
      <c r="T115" s="68"/>
      <c r="U115" s="68"/>
      <c r="V115" s="67" t="s">
        <v>38</v>
      </c>
    </row>
    <row r="116" spans="1:22" ht="22" customHeight="1" x14ac:dyDescent="0.35">
      <c r="A116" s="67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7"/>
    </row>
    <row r="117" spans="1:22" ht="22" customHeight="1" x14ac:dyDescent="0.35">
      <c r="A117" s="67" t="s">
        <v>47</v>
      </c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22" t="s">
        <v>49</v>
      </c>
    </row>
    <row r="118" spans="1:22" ht="22" customHeight="1" x14ac:dyDescent="0.35">
      <c r="A118" s="67" t="s">
        <v>43</v>
      </c>
      <c r="B118" s="68">
        <v>215.51219948004797</v>
      </c>
      <c r="C118" s="68">
        <v>220.43689561086859</v>
      </c>
      <c r="D118" s="68">
        <v>435.94994760333338</v>
      </c>
      <c r="E118" s="68">
        <v>194.84503191447007</v>
      </c>
      <c r="F118" s="68">
        <v>180.91929975615855</v>
      </c>
      <c r="G118" s="68">
        <v>375.76450277999999</v>
      </c>
      <c r="H118" s="68">
        <v>1664.908953220799</v>
      </c>
      <c r="I118" s="68">
        <v>3516.1829280251063</v>
      </c>
      <c r="J118" s="68">
        <v>5181.0918812459058</v>
      </c>
      <c r="K118" s="68">
        <v>1825.5882901543475</v>
      </c>
      <c r="L118" s="68">
        <v>1900.1281272865847</v>
      </c>
      <c r="M118" s="68">
        <v>3725.7164174409322</v>
      </c>
      <c r="N118" s="68">
        <v>722.3732422650279</v>
      </c>
      <c r="O118" s="68">
        <v>841.64102920821733</v>
      </c>
      <c r="P118" s="68">
        <v>1564.0142714732451</v>
      </c>
      <c r="Q118" s="68"/>
      <c r="R118" s="68"/>
      <c r="S118" s="68"/>
      <c r="T118" s="68"/>
      <c r="U118" s="68"/>
      <c r="V118" s="67" t="s">
        <v>45</v>
      </c>
    </row>
    <row r="119" spans="1:22" ht="22" customHeight="1" x14ac:dyDescent="0.35">
      <c r="A119" s="67" t="s">
        <v>48</v>
      </c>
      <c r="B119" s="68">
        <v>151.71109326506956</v>
      </c>
      <c r="C119" s="68">
        <v>145.99506583826374</v>
      </c>
      <c r="D119" s="68">
        <v>297.70715910333337</v>
      </c>
      <c r="E119" s="68">
        <v>138.20694441447009</v>
      </c>
      <c r="F119" s="68">
        <v>131.8311157561586</v>
      </c>
      <c r="G119" s="68">
        <v>270.03823127999999</v>
      </c>
      <c r="H119" s="68">
        <v>96.840313276011344</v>
      </c>
      <c r="I119" s="68">
        <v>106.22771294176647</v>
      </c>
      <c r="J119" s="68">
        <v>203.0680262177778</v>
      </c>
      <c r="K119" s="68">
        <v>93.816350331709032</v>
      </c>
      <c r="L119" s="68">
        <v>192.44238108387395</v>
      </c>
      <c r="M119" s="68">
        <v>286.25873141558299</v>
      </c>
      <c r="N119" s="68">
        <v>116.08600899819977</v>
      </c>
      <c r="O119" s="68">
        <v>195.09666731359846</v>
      </c>
      <c r="P119" s="68">
        <v>311.18267631179822</v>
      </c>
      <c r="Q119" s="68"/>
      <c r="R119" s="68"/>
      <c r="S119" s="68"/>
      <c r="T119" s="68"/>
      <c r="U119" s="68"/>
      <c r="V119" s="67" t="s">
        <v>50</v>
      </c>
    </row>
    <row r="120" spans="1:22" ht="22" customHeight="1" x14ac:dyDescent="0.35">
      <c r="A120" s="67" t="s">
        <v>31</v>
      </c>
      <c r="B120" s="68">
        <v>63.801106214978404</v>
      </c>
      <c r="C120" s="68">
        <v>74.441829772604819</v>
      </c>
      <c r="D120" s="68">
        <v>138.24278849999999</v>
      </c>
      <c r="E120" s="68">
        <v>56.638087500000005</v>
      </c>
      <c r="F120" s="68">
        <v>49.088183999999956</v>
      </c>
      <c r="G120" s="68">
        <v>105.72627149999995</v>
      </c>
      <c r="H120" s="68">
        <v>32.654529078347004</v>
      </c>
      <c r="I120" s="68">
        <v>34.729507850329327</v>
      </c>
      <c r="J120" s="68">
        <v>67.384036928676323</v>
      </c>
      <c r="K120" s="68">
        <v>38.391618787399985</v>
      </c>
      <c r="L120" s="68">
        <v>27.887844787399988</v>
      </c>
      <c r="M120" s="68">
        <v>66.279463574799976</v>
      </c>
      <c r="N120" s="68">
        <v>37.924835270199459</v>
      </c>
      <c r="O120" s="68">
        <v>40.690789270199446</v>
      </c>
      <c r="P120" s="68">
        <v>78.615624540398898</v>
      </c>
      <c r="Q120" s="68"/>
      <c r="R120" s="68"/>
      <c r="S120" s="68"/>
      <c r="T120" s="68"/>
      <c r="U120" s="68"/>
      <c r="V120" s="67" t="s">
        <v>5</v>
      </c>
    </row>
    <row r="121" spans="1:22" ht="22" customHeight="1" x14ac:dyDescent="0.35">
      <c r="A121" s="67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7"/>
    </row>
    <row r="122" spans="1:22" ht="22" customHeight="1" x14ac:dyDescent="0.35">
      <c r="A122" s="72" t="s">
        <v>92</v>
      </c>
      <c r="B122" s="71" t="s">
        <v>67</v>
      </c>
      <c r="C122" s="71" t="s">
        <v>67</v>
      </c>
      <c r="D122" s="71" t="s">
        <v>67</v>
      </c>
      <c r="E122" s="71" t="s">
        <v>67</v>
      </c>
      <c r="F122" s="71" t="s">
        <v>67</v>
      </c>
      <c r="G122" s="71" t="s">
        <v>67</v>
      </c>
      <c r="H122" s="71">
        <v>1535.4141108664408</v>
      </c>
      <c r="I122" s="71">
        <v>3375.2257072330108</v>
      </c>
      <c r="J122" s="71">
        <v>4910.6398180994511</v>
      </c>
      <c r="K122" s="68">
        <v>1693.3803210352385</v>
      </c>
      <c r="L122" s="68">
        <v>1679.7979014153107</v>
      </c>
      <c r="M122" s="68">
        <v>3373.1782224505491</v>
      </c>
      <c r="N122" s="68">
        <v>568.3623979966286</v>
      </c>
      <c r="O122" s="68">
        <v>605.85357262441948</v>
      </c>
      <c r="P122" s="68">
        <v>1174.2159706210482</v>
      </c>
      <c r="Q122" s="68"/>
      <c r="R122" s="68"/>
      <c r="S122" s="68"/>
      <c r="T122" s="68"/>
      <c r="U122" s="68"/>
      <c r="V122" s="67" t="s">
        <v>122</v>
      </c>
    </row>
    <row r="123" spans="1:22" ht="22" customHeight="1" x14ac:dyDescent="0.35">
      <c r="A123" s="72"/>
      <c r="B123" s="71"/>
      <c r="C123" s="71"/>
      <c r="D123" s="71"/>
      <c r="E123" s="71"/>
      <c r="F123" s="71"/>
      <c r="G123" s="71"/>
      <c r="H123" s="71"/>
      <c r="I123" s="71"/>
      <c r="J123" s="71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7"/>
    </row>
    <row r="124" spans="1:22" ht="22" customHeight="1" x14ac:dyDescent="0.35">
      <c r="A124" s="72" t="s">
        <v>143</v>
      </c>
      <c r="B124" s="71" t="s">
        <v>67</v>
      </c>
      <c r="C124" s="71" t="s">
        <v>67</v>
      </c>
      <c r="D124" s="71" t="s">
        <v>67</v>
      </c>
      <c r="E124" s="71" t="s">
        <v>67</v>
      </c>
      <c r="F124" s="71" t="s">
        <v>67</v>
      </c>
      <c r="G124" s="71" t="s">
        <v>67</v>
      </c>
      <c r="H124" s="71">
        <v>1377.2395820465949</v>
      </c>
      <c r="I124" s="71">
        <v>3207.0002360528565</v>
      </c>
      <c r="J124" s="71">
        <v>4584.2398180994514</v>
      </c>
      <c r="K124" s="68">
        <v>1471.9374325323904</v>
      </c>
      <c r="L124" s="68">
        <v>1518.9407899181588</v>
      </c>
      <c r="M124" s="68">
        <v>2990.8782224505494</v>
      </c>
      <c r="N124" s="68">
        <v>392.04219067183942</v>
      </c>
      <c r="O124" s="68">
        <v>477.77377994920886</v>
      </c>
      <c r="P124" s="68">
        <v>869.81597062104834</v>
      </c>
      <c r="Q124" s="68"/>
      <c r="R124" s="68"/>
      <c r="S124" s="68"/>
      <c r="T124" s="68"/>
      <c r="U124" s="68"/>
      <c r="V124" s="67" t="s">
        <v>144</v>
      </c>
    </row>
    <row r="125" spans="1:22" ht="22" customHeight="1" x14ac:dyDescent="0.35">
      <c r="A125" s="72"/>
      <c r="B125" s="71"/>
      <c r="C125" s="71"/>
      <c r="D125" s="71"/>
      <c r="E125" s="71"/>
      <c r="F125" s="71"/>
      <c r="G125" s="71"/>
      <c r="H125" s="71"/>
      <c r="I125" s="71"/>
      <c r="J125" s="71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7"/>
    </row>
    <row r="126" spans="1:22" ht="22" customHeight="1" x14ac:dyDescent="0.35">
      <c r="A126" s="72" t="s">
        <v>61</v>
      </c>
      <c r="B126" s="71"/>
      <c r="C126" s="71"/>
      <c r="D126" s="71"/>
      <c r="E126" s="71"/>
      <c r="F126" s="71"/>
      <c r="G126" s="71"/>
      <c r="H126" s="71"/>
      <c r="I126" s="71"/>
      <c r="J126" s="71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72" t="s">
        <v>61</v>
      </c>
    </row>
    <row r="127" spans="1:22" ht="22" customHeight="1" x14ac:dyDescent="0.35">
      <c r="A127" s="72" t="s">
        <v>80</v>
      </c>
      <c r="B127" s="71" t="s">
        <v>67</v>
      </c>
      <c r="C127" s="71" t="s">
        <v>67</v>
      </c>
      <c r="D127" s="71" t="s">
        <v>67</v>
      </c>
      <c r="E127" s="71" t="s">
        <v>67</v>
      </c>
      <c r="F127" s="71" t="s">
        <v>67</v>
      </c>
      <c r="G127" s="71" t="s">
        <v>67</v>
      </c>
      <c r="H127" s="71">
        <v>37.642533318441046</v>
      </c>
      <c r="I127" s="71">
        <v>40.034466681558975</v>
      </c>
      <c r="J127" s="71">
        <v>77.677000000000021</v>
      </c>
      <c r="K127" s="68">
        <v>7.0336934216324467</v>
      </c>
      <c r="L127" s="68">
        <v>5.1093065783675513</v>
      </c>
      <c r="M127" s="68">
        <v>12.142999999999997</v>
      </c>
      <c r="N127" s="68">
        <v>4.0784184618063124</v>
      </c>
      <c r="O127" s="68">
        <v>2.9625815381936857</v>
      </c>
      <c r="P127" s="68">
        <v>7.0409999999999986</v>
      </c>
      <c r="Q127" s="68"/>
      <c r="R127" s="68"/>
      <c r="S127" s="68"/>
      <c r="T127" s="68"/>
      <c r="U127" s="68"/>
      <c r="V127" s="72" t="s">
        <v>80</v>
      </c>
    </row>
    <row r="128" spans="1:22" ht="22" customHeight="1" x14ac:dyDescent="0.35">
      <c r="A128" s="72" t="s">
        <v>81</v>
      </c>
      <c r="B128" s="71" t="s">
        <v>67</v>
      </c>
      <c r="C128" s="71" t="s">
        <v>67</v>
      </c>
      <c r="D128" s="71" t="s">
        <v>67</v>
      </c>
      <c r="E128" s="71" t="s">
        <v>67</v>
      </c>
      <c r="F128" s="71" t="s">
        <v>67</v>
      </c>
      <c r="G128" s="71" t="s">
        <v>67</v>
      </c>
      <c r="H128" s="71">
        <v>639.8938945005998</v>
      </c>
      <c r="I128" s="71">
        <v>826.20335889940009</v>
      </c>
      <c r="J128" s="71">
        <v>1466.0972533999998</v>
      </c>
      <c r="K128" s="68">
        <v>812.9846236895803</v>
      </c>
      <c r="L128" s="68">
        <v>1049.6906324604201</v>
      </c>
      <c r="M128" s="68">
        <v>1862.6752561500005</v>
      </c>
      <c r="N128" s="68">
        <v>325.99645605989684</v>
      </c>
      <c r="O128" s="68">
        <v>420.91254394010321</v>
      </c>
      <c r="P128" s="68">
        <v>746.90900000000011</v>
      </c>
      <c r="Q128" s="68"/>
      <c r="R128" s="68"/>
      <c r="S128" s="68"/>
      <c r="T128" s="68"/>
      <c r="U128" s="68"/>
      <c r="V128" s="72" t="s">
        <v>81</v>
      </c>
    </row>
    <row r="129" spans="1:22" ht="22" customHeight="1" x14ac:dyDescent="0.35">
      <c r="A129" s="72" t="s">
        <v>82</v>
      </c>
      <c r="B129" s="71" t="s">
        <v>67</v>
      </c>
      <c r="C129" s="71" t="s">
        <v>67</v>
      </c>
      <c r="D129" s="71" t="s">
        <v>67</v>
      </c>
      <c r="E129" s="71" t="s">
        <v>67</v>
      </c>
      <c r="F129" s="71" t="s">
        <v>67</v>
      </c>
      <c r="G129" s="71" t="s">
        <v>67</v>
      </c>
      <c r="H129" s="71">
        <v>2.5497432886401903</v>
      </c>
      <c r="I129" s="71">
        <v>5.865168410811223</v>
      </c>
      <c r="J129" s="71">
        <v>8.4149116994514124</v>
      </c>
      <c r="K129" s="68">
        <v>5.8650987113598116</v>
      </c>
      <c r="L129" s="68">
        <v>13.491472589188776</v>
      </c>
      <c r="M129" s="68">
        <v>19.356571300548588</v>
      </c>
      <c r="N129" s="68">
        <v>2.472192380175088</v>
      </c>
      <c r="O129" s="68">
        <v>5.6867782408730534</v>
      </c>
      <c r="P129" s="68">
        <v>8.158970621048141</v>
      </c>
      <c r="Q129" s="68"/>
      <c r="R129" s="68"/>
      <c r="S129" s="68"/>
      <c r="T129" s="68"/>
      <c r="U129" s="68"/>
      <c r="V129" s="72" t="s">
        <v>82</v>
      </c>
    </row>
    <row r="130" spans="1:22" ht="22" customHeight="1" x14ac:dyDescent="0.35">
      <c r="A130" s="72" t="s">
        <v>83</v>
      </c>
      <c r="B130" s="71" t="s">
        <v>67</v>
      </c>
      <c r="C130" s="71" t="s">
        <v>67</v>
      </c>
      <c r="D130" s="71" t="s">
        <v>67</v>
      </c>
      <c r="E130" s="71" t="s">
        <v>67</v>
      </c>
      <c r="F130" s="71" t="s">
        <v>67</v>
      </c>
      <c r="G130" s="71" t="s">
        <v>67</v>
      </c>
      <c r="H130" s="71">
        <v>180.029617502219</v>
      </c>
      <c r="I130" s="71">
        <v>1723.210382497781</v>
      </c>
      <c r="J130" s="71">
        <v>1903.24</v>
      </c>
      <c r="K130" s="68">
        <v>128.93022344406592</v>
      </c>
      <c r="L130" s="68">
        <v>13.469776555934084</v>
      </c>
      <c r="M130" s="68">
        <v>142.4</v>
      </c>
      <c r="N130" s="68">
        <v>2.814916184603939</v>
      </c>
      <c r="O130" s="68">
        <v>0.29408381539606088</v>
      </c>
      <c r="P130" s="68">
        <v>3.109</v>
      </c>
      <c r="Q130" s="68"/>
      <c r="R130" s="68"/>
      <c r="S130" s="68"/>
      <c r="T130" s="68"/>
      <c r="U130" s="68"/>
      <c r="V130" s="72" t="s">
        <v>83</v>
      </c>
    </row>
    <row r="131" spans="1:22" ht="22" customHeight="1" x14ac:dyDescent="0.35">
      <c r="A131" s="70" t="s">
        <v>84</v>
      </c>
      <c r="B131" s="71" t="s">
        <v>67</v>
      </c>
      <c r="C131" s="71" t="s">
        <v>67</v>
      </c>
      <c r="D131" s="71" t="s">
        <v>67</v>
      </c>
      <c r="E131" s="71" t="s">
        <v>67</v>
      </c>
      <c r="F131" s="71" t="s">
        <v>67</v>
      </c>
      <c r="G131" s="71" t="s">
        <v>67</v>
      </c>
      <c r="H131" s="71">
        <v>517.12379343669488</v>
      </c>
      <c r="I131" s="71">
        <v>611.68685956330512</v>
      </c>
      <c r="J131" s="71">
        <v>1128.810653</v>
      </c>
      <c r="K131" s="68">
        <v>517.12379326575183</v>
      </c>
      <c r="L131" s="68">
        <v>437.17960173424819</v>
      </c>
      <c r="M131" s="68">
        <v>954.30339500000002</v>
      </c>
      <c r="N131" s="68">
        <v>56.680207585357181</v>
      </c>
      <c r="O131" s="68">
        <v>47.917792414642825</v>
      </c>
      <c r="P131" s="68">
        <v>104.59800000000001</v>
      </c>
      <c r="Q131" s="68"/>
      <c r="R131" s="68"/>
      <c r="S131" s="68"/>
      <c r="T131" s="68"/>
      <c r="U131" s="68"/>
      <c r="V131" s="70" t="s">
        <v>84</v>
      </c>
    </row>
    <row r="132" spans="1:22" ht="22" customHeight="1" x14ac:dyDescent="0.35">
      <c r="A132" s="70"/>
      <c r="B132" s="71"/>
      <c r="C132" s="71"/>
      <c r="D132" s="71"/>
      <c r="E132" s="71"/>
      <c r="F132" s="71"/>
      <c r="G132" s="71"/>
      <c r="H132" s="71"/>
      <c r="I132" s="71"/>
      <c r="J132" s="71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7"/>
    </row>
    <row r="133" spans="1:22" ht="22" customHeight="1" x14ac:dyDescent="0.35">
      <c r="A133" s="70" t="s">
        <v>141</v>
      </c>
      <c r="B133" s="71" t="s">
        <v>67</v>
      </c>
      <c r="C133" s="71" t="s">
        <v>67</v>
      </c>
      <c r="D133" s="71" t="s">
        <v>67</v>
      </c>
      <c r="E133" s="71" t="s">
        <v>67</v>
      </c>
      <c r="F133" s="71" t="s">
        <v>67</v>
      </c>
      <c r="G133" s="71" t="s">
        <v>67</v>
      </c>
      <c r="H133" s="71">
        <v>158.17452881984573</v>
      </c>
      <c r="I133" s="71">
        <v>168.22547118015433</v>
      </c>
      <c r="J133" s="71">
        <v>326.40000000000009</v>
      </c>
      <c r="K133" s="68">
        <v>221.44288850284809</v>
      </c>
      <c r="L133" s="68">
        <v>160.85711149715183</v>
      </c>
      <c r="M133" s="68">
        <v>382.29999999999995</v>
      </c>
      <c r="N133" s="68">
        <v>176.32020732478932</v>
      </c>
      <c r="O133" s="68">
        <v>128.07979267521063</v>
      </c>
      <c r="P133" s="68">
        <v>304.39999999999998</v>
      </c>
      <c r="Q133" s="68"/>
      <c r="R133" s="68"/>
      <c r="S133" s="68"/>
      <c r="T133" s="68"/>
      <c r="U133" s="68"/>
      <c r="V133" s="67" t="s">
        <v>142</v>
      </c>
    </row>
    <row r="134" spans="1:22" ht="22" customHeight="1" x14ac:dyDescent="0.35">
      <c r="A134" s="73"/>
      <c r="B134" s="71"/>
      <c r="C134" s="71"/>
      <c r="D134" s="71"/>
      <c r="E134" s="71"/>
      <c r="F134" s="71"/>
      <c r="G134" s="71"/>
      <c r="H134" s="71"/>
      <c r="I134" s="71"/>
      <c r="J134" s="71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7"/>
    </row>
    <row r="135" spans="1:22" ht="22" customHeight="1" x14ac:dyDescent="0.35">
      <c r="A135" s="22" t="s">
        <v>60</v>
      </c>
      <c r="B135" s="71"/>
      <c r="C135" s="71"/>
      <c r="D135" s="71"/>
      <c r="E135" s="71"/>
      <c r="F135" s="71"/>
      <c r="G135" s="71"/>
      <c r="H135" s="71"/>
      <c r="I135" s="71"/>
      <c r="J135" s="71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7" t="s">
        <v>69</v>
      </c>
    </row>
    <row r="136" spans="1:22" ht="22" customHeight="1" x14ac:dyDescent="0.35">
      <c r="A136" s="70" t="s">
        <v>85</v>
      </c>
      <c r="B136" s="71" t="s">
        <v>67</v>
      </c>
      <c r="C136" s="71" t="s">
        <v>67</v>
      </c>
      <c r="D136" s="71" t="s">
        <v>67</v>
      </c>
      <c r="E136" s="71" t="s">
        <v>67</v>
      </c>
      <c r="F136" s="71" t="s">
        <v>67</v>
      </c>
      <c r="G136" s="71" t="s">
        <v>67</v>
      </c>
      <c r="H136" s="71">
        <v>158.17452881984573</v>
      </c>
      <c r="I136" s="71">
        <v>168.22547118015433</v>
      </c>
      <c r="J136" s="71">
        <v>326.40000000000009</v>
      </c>
      <c r="K136" s="68">
        <v>221.44288850284809</v>
      </c>
      <c r="L136" s="68">
        <v>160.85711149715183</v>
      </c>
      <c r="M136" s="68">
        <v>382.29999999999995</v>
      </c>
      <c r="N136" s="68">
        <v>176.32020732478932</v>
      </c>
      <c r="O136" s="68">
        <v>128.07979267521063</v>
      </c>
      <c r="P136" s="68">
        <v>304.39999999999998</v>
      </c>
      <c r="Q136" s="68"/>
      <c r="R136" s="68"/>
      <c r="S136" s="68"/>
      <c r="T136" s="68"/>
      <c r="U136" s="68"/>
      <c r="V136" s="67" t="s">
        <v>86</v>
      </c>
    </row>
    <row r="137" spans="1:22" ht="22" customHeight="1" thickBot="1" x14ac:dyDescent="0.4">
      <c r="A137" s="84"/>
      <c r="B137" s="85"/>
      <c r="C137" s="85"/>
      <c r="D137" s="85"/>
      <c r="E137" s="85"/>
      <c r="F137" s="85"/>
      <c r="G137" s="86"/>
      <c r="H137" s="85"/>
      <c r="I137" s="85"/>
      <c r="J137" s="86"/>
      <c r="K137" s="77"/>
      <c r="L137" s="77"/>
      <c r="M137" s="86"/>
      <c r="N137" s="77"/>
      <c r="O137" s="77"/>
      <c r="P137" s="86"/>
      <c r="Q137" s="77"/>
      <c r="R137" s="77"/>
      <c r="S137" s="77"/>
      <c r="T137" s="77"/>
      <c r="U137" s="77"/>
      <c r="V137" s="85"/>
    </row>
    <row r="138" spans="1:22" ht="22" customHeight="1" x14ac:dyDescent="0.3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</row>
    <row r="139" spans="1:22" ht="22" customHeight="1" x14ac:dyDescent="0.35">
      <c r="A139" s="87" t="s">
        <v>6</v>
      </c>
      <c r="B139" s="88"/>
      <c r="C139" s="69"/>
      <c r="D139" s="69"/>
      <c r="E139" s="69"/>
      <c r="F139" s="69"/>
      <c r="G139" s="69"/>
      <c r="H139" s="69"/>
      <c r="I139" s="87" t="s">
        <v>20</v>
      </c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</row>
    <row r="140" spans="1:22" ht="22" customHeight="1" x14ac:dyDescent="0.35">
      <c r="A140" s="87" t="s">
        <v>7</v>
      </c>
      <c r="B140" s="88"/>
      <c r="C140" s="69"/>
      <c r="D140" s="69"/>
      <c r="E140" s="69"/>
      <c r="F140" s="69"/>
      <c r="G140" s="69"/>
      <c r="H140" s="69"/>
      <c r="I140" s="69" t="s">
        <v>21</v>
      </c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</row>
    <row r="141" spans="1:22" ht="22" customHeight="1" x14ac:dyDescent="0.35">
      <c r="A141" s="87"/>
      <c r="B141" s="88"/>
      <c r="C141" s="69"/>
      <c r="D141" s="69"/>
      <c r="E141" s="69"/>
      <c r="F141" s="69"/>
      <c r="G141" s="69"/>
      <c r="H141" s="69"/>
      <c r="I141" s="8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</row>
    <row r="142" spans="1:22" ht="22" customHeight="1" x14ac:dyDescent="0.35">
      <c r="A142" s="87" t="s">
        <v>145</v>
      </c>
      <c r="B142" s="88"/>
      <c r="C142" s="69"/>
      <c r="D142" s="69"/>
      <c r="E142" s="69"/>
      <c r="F142" s="69"/>
      <c r="G142" s="69"/>
      <c r="H142" s="69"/>
      <c r="I142" s="89" t="s">
        <v>146</v>
      </c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</row>
    <row r="143" spans="1:22" ht="22" customHeight="1" x14ac:dyDescent="0.35">
      <c r="A143" s="87" t="s">
        <v>147</v>
      </c>
      <c r="B143" s="88"/>
      <c r="C143" s="69"/>
      <c r="D143" s="69"/>
      <c r="E143" s="69"/>
      <c r="F143" s="69"/>
      <c r="G143" s="69"/>
      <c r="H143" s="69"/>
      <c r="I143" s="87" t="s">
        <v>148</v>
      </c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</row>
    <row r="144" spans="1:22" ht="22" customHeight="1" x14ac:dyDescent="0.35">
      <c r="A144" s="87" t="s">
        <v>149</v>
      </c>
      <c r="B144" s="88"/>
      <c r="C144" s="69"/>
      <c r="D144" s="69"/>
      <c r="E144" s="69"/>
      <c r="F144" s="69"/>
      <c r="G144" s="69"/>
      <c r="H144" s="69"/>
      <c r="I144" s="69" t="s">
        <v>150</v>
      </c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</row>
    <row r="145" spans="1:22" ht="22" customHeight="1" x14ac:dyDescent="0.35">
      <c r="A145" s="87" t="s">
        <v>56</v>
      </c>
      <c r="B145" s="88"/>
      <c r="C145" s="69"/>
      <c r="D145" s="69"/>
      <c r="E145" s="69"/>
      <c r="F145" s="69"/>
      <c r="G145" s="69"/>
      <c r="H145" s="69"/>
      <c r="I145" s="81" t="s">
        <v>57</v>
      </c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</row>
    <row r="146" spans="1:22" ht="22" customHeight="1" x14ac:dyDescent="0.35">
      <c r="A146" s="87"/>
      <c r="B146" s="88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</row>
    <row r="147" spans="1:22" ht="22" customHeight="1" x14ac:dyDescent="0.35">
      <c r="A147" s="90" t="s">
        <v>19</v>
      </c>
      <c r="B147" s="88"/>
      <c r="C147" s="69"/>
      <c r="D147" s="69"/>
      <c r="E147" s="69"/>
      <c r="F147" s="69"/>
      <c r="G147" s="69"/>
      <c r="H147" s="69"/>
      <c r="I147" s="91" t="s">
        <v>72</v>
      </c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</row>
    <row r="148" spans="1:22" ht="22" customHeight="1" x14ac:dyDescent="0.35">
      <c r="A148" s="91" t="s">
        <v>152</v>
      </c>
      <c r="B148" s="88"/>
      <c r="C148" s="69"/>
      <c r="D148" s="69"/>
      <c r="E148" s="69"/>
      <c r="F148" s="69"/>
      <c r="G148" s="69"/>
      <c r="H148" s="69"/>
      <c r="I148" s="91" t="s">
        <v>151</v>
      </c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</row>
    <row r="149" spans="1:22" ht="22" customHeight="1" x14ac:dyDescent="0.35">
      <c r="A149" s="91" t="s">
        <v>153</v>
      </c>
      <c r="B149" s="88"/>
      <c r="C149" s="69"/>
      <c r="D149" s="69"/>
      <c r="E149" s="69"/>
      <c r="F149" s="69"/>
      <c r="G149" s="69"/>
      <c r="H149" s="69"/>
      <c r="I149" s="92" t="s">
        <v>155</v>
      </c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</row>
    <row r="150" spans="1:22" ht="22" customHeight="1" x14ac:dyDescent="0.35">
      <c r="A150" s="91" t="s">
        <v>154</v>
      </c>
      <c r="B150" s="88"/>
      <c r="C150" s="69"/>
      <c r="D150" s="69"/>
      <c r="E150" s="69"/>
      <c r="F150" s="69"/>
      <c r="G150" s="69"/>
      <c r="H150" s="69"/>
      <c r="I150" s="92" t="s">
        <v>156</v>
      </c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</row>
    <row r="151" spans="1:22" ht="22" customHeight="1" x14ac:dyDescent="0.35">
      <c r="A151" s="93"/>
      <c r="B151" s="94"/>
      <c r="C151" s="94"/>
      <c r="D151" s="94"/>
      <c r="E151" s="94"/>
      <c r="F151" s="94"/>
      <c r="G151" s="94"/>
      <c r="H151" s="69"/>
      <c r="I151" s="95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</row>
    <row r="152" spans="1:22" ht="22" customHeight="1" x14ac:dyDescent="0.35">
      <c r="A152" s="60"/>
      <c r="B152" s="59"/>
      <c r="C152" s="59"/>
      <c r="D152" s="59"/>
      <c r="E152" s="59"/>
      <c r="F152" s="59"/>
      <c r="G152" s="59"/>
      <c r="H152" s="53"/>
      <c r="I152" s="60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</row>
    <row r="153" spans="1:22" ht="22" customHeight="1" x14ac:dyDescent="0.35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</row>
    <row r="154" spans="1:22" ht="22" customHeight="1" x14ac:dyDescent="0.35">
      <c r="B154" s="57"/>
      <c r="C154" s="57"/>
      <c r="D154" s="57"/>
      <c r="E154" s="57"/>
      <c r="F154" s="57"/>
      <c r="G154" s="57"/>
    </row>
    <row r="155" spans="1:22" ht="22" customHeight="1" x14ac:dyDescent="0.35"/>
  </sheetData>
  <mergeCells count="13">
    <mergeCell ref="A71:V71"/>
    <mergeCell ref="A72:V72"/>
    <mergeCell ref="D75:D76"/>
    <mergeCell ref="G75:G76"/>
    <mergeCell ref="J75:J76"/>
    <mergeCell ref="M75:M76"/>
    <mergeCell ref="P75:P76"/>
    <mergeCell ref="A3:V3"/>
    <mergeCell ref="D6:D7"/>
    <mergeCell ref="G6:G7"/>
    <mergeCell ref="J6:J7"/>
    <mergeCell ref="M6:M7"/>
    <mergeCell ref="P6:P7"/>
  </mergeCells>
  <hyperlinks>
    <hyperlink ref="V1" location="'ÍNDICE-INDEX'!A1" display="'ÍNDICE-INDEX" xr:uid="{36E2F7B6-94ED-415E-945B-B2FD097D51F3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A4551-F913-46A8-8F3D-B85842A4991A}">
  <sheetPr>
    <tabColor theme="8" tint="-0.249977111117893"/>
  </sheetPr>
  <dimension ref="A1:U188"/>
  <sheetViews>
    <sheetView zoomScale="70" zoomScaleNormal="70" workbookViewId="0">
      <selection activeCell="Q1" sqref="Q1"/>
    </sheetView>
  </sheetViews>
  <sheetFormatPr defaultColWidth="8.69140625" defaultRowHeight="21.5" x14ac:dyDescent="0.35"/>
  <cols>
    <col min="1" max="1" width="61.61328125" style="1" customWidth="1"/>
    <col min="2" max="16" width="10.61328125" style="1" customWidth="1"/>
    <col min="17" max="17" width="61.61328125" style="1" customWidth="1"/>
    <col min="18" max="16384" width="8.69140625" style="1"/>
  </cols>
  <sheetData>
    <row r="1" spans="1:17" s="22" customFormat="1" ht="22" customHeight="1" thickBot="1" x14ac:dyDescent="0.4">
      <c r="Q1" s="341" t="s">
        <v>424</v>
      </c>
    </row>
    <row r="2" spans="1:17" ht="22" customHeight="1" x14ac:dyDescent="0.35">
      <c r="A2" s="339" t="s">
        <v>157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</row>
    <row r="3" spans="1:17" ht="22" customHeight="1" x14ac:dyDescent="0.35">
      <c r="A3" s="346" t="s">
        <v>158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46"/>
    </row>
    <row r="4" spans="1:17" ht="22" customHeight="1" x14ac:dyDescent="0.35">
      <c r="A4" s="45" t="s">
        <v>17</v>
      </c>
      <c r="B4" s="56"/>
      <c r="C4" s="96"/>
      <c r="D4" s="96"/>
      <c r="E4" s="96"/>
      <c r="F4" s="96"/>
      <c r="G4" s="96"/>
      <c r="H4" s="96"/>
      <c r="I4" s="96"/>
      <c r="J4" s="56"/>
      <c r="K4" s="96"/>
      <c r="L4" s="96"/>
      <c r="M4" s="96"/>
      <c r="N4" s="96"/>
      <c r="O4" s="96"/>
      <c r="P4" s="96"/>
      <c r="Q4" s="56"/>
    </row>
    <row r="5" spans="1:17" ht="22" customHeight="1" x14ac:dyDescent="0.35">
      <c r="A5" s="48"/>
      <c r="B5" s="49"/>
      <c r="C5" s="97"/>
      <c r="D5" s="97"/>
      <c r="E5" s="97"/>
      <c r="F5" s="97"/>
      <c r="G5" s="97"/>
      <c r="H5" s="97"/>
      <c r="I5" s="97"/>
      <c r="J5" s="49"/>
      <c r="K5" s="97"/>
      <c r="L5" s="97"/>
      <c r="M5" s="97"/>
      <c r="N5" s="97"/>
      <c r="O5" s="97"/>
      <c r="P5" s="97"/>
      <c r="Q5" s="49"/>
    </row>
    <row r="6" spans="1:17" ht="22" customHeight="1" x14ac:dyDescent="0.35">
      <c r="A6" s="51"/>
      <c r="B6" s="98" t="s">
        <v>103</v>
      </c>
      <c r="C6" s="98" t="s">
        <v>104</v>
      </c>
      <c r="D6" s="349">
        <v>2011</v>
      </c>
      <c r="E6" s="98" t="s">
        <v>105</v>
      </c>
      <c r="F6" s="98" t="s">
        <v>106</v>
      </c>
      <c r="G6" s="349">
        <v>2012</v>
      </c>
      <c r="H6" s="98" t="s">
        <v>107</v>
      </c>
      <c r="I6" s="98" t="s">
        <v>108</v>
      </c>
      <c r="J6" s="347">
        <v>2013</v>
      </c>
      <c r="K6" s="98" t="s">
        <v>109</v>
      </c>
      <c r="L6" s="98" t="s">
        <v>110</v>
      </c>
      <c r="M6" s="347">
        <v>2014</v>
      </c>
      <c r="N6" s="98" t="s">
        <v>111</v>
      </c>
      <c r="O6" s="98" t="s">
        <v>124</v>
      </c>
      <c r="P6" s="347">
        <v>2015</v>
      </c>
      <c r="Q6" s="51"/>
    </row>
    <row r="7" spans="1:17" ht="22" customHeight="1" x14ac:dyDescent="0.35">
      <c r="A7" s="51"/>
      <c r="B7" s="98" t="s">
        <v>112</v>
      </c>
      <c r="C7" s="98" t="s">
        <v>104</v>
      </c>
      <c r="D7" s="349"/>
      <c r="E7" s="98" t="s">
        <v>113</v>
      </c>
      <c r="F7" s="98" t="s">
        <v>106</v>
      </c>
      <c r="G7" s="349"/>
      <c r="H7" s="98" t="s">
        <v>114</v>
      </c>
      <c r="I7" s="98" t="s">
        <v>108</v>
      </c>
      <c r="J7" s="347"/>
      <c r="K7" s="98" t="s">
        <v>115</v>
      </c>
      <c r="L7" s="98" t="s">
        <v>110</v>
      </c>
      <c r="M7" s="347"/>
      <c r="N7" s="98" t="s">
        <v>116</v>
      </c>
      <c r="O7" s="98" t="s">
        <v>124</v>
      </c>
      <c r="P7" s="347"/>
      <c r="Q7" s="51"/>
    </row>
    <row r="8" spans="1:17" ht="22" customHeight="1" x14ac:dyDescent="0.35">
      <c r="A8" s="48"/>
      <c r="B8" s="49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8"/>
      <c r="O8" s="98"/>
      <c r="P8" s="51"/>
      <c r="Q8" s="49"/>
    </row>
    <row r="9" spans="1:17" ht="22" customHeight="1" x14ac:dyDescent="0.3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7" ht="22" customHeight="1" x14ac:dyDescent="0.35">
      <c r="A10" s="227" t="s">
        <v>0</v>
      </c>
      <c r="B10" s="228">
        <v>1838.8249999999998</v>
      </c>
      <c r="C10" s="228">
        <v>2353.7930000000001</v>
      </c>
      <c r="D10" s="228">
        <v>4192.6180000000004</v>
      </c>
      <c r="E10" s="228">
        <v>2204.6952000000001</v>
      </c>
      <c r="F10" s="228">
        <v>2111.0140000000001</v>
      </c>
      <c r="G10" s="228">
        <v>4315.7092000000002</v>
      </c>
      <c r="H10" s="228">
        <v>1867.0020000000002</v>
      </c>
      <c r="I10" s="228">
        <v>1742.4997088112138</v>
      </c>
      <c r="J10" s="228">
        <v>3609.5017088112136</v>
      </c>
      <c r="K10" s="228">
        <v>1662.9022911887862</v>
      </c>
      <c r="L10" s="228">
        <v>1661.1455669420925</v>
      </c>
      <c r="M10" s="228">
        <v>3324.0478581308789</v>
      </c>
      <c r="N10" s="228">
        <v>1637.5240100579076</v>
      </c>
      <c r="O10" s="228">
        <v>1382.5393485717066</v>
      </c>
      <c r="P10" s="228">
        <v>3020.0633586296144</v>
      </c>
      <c r="Q10" s="227" t="s">
        <v>0</v>
      </c>
    </row>
    <row r="11" spans="1:17" s="16" customFormat="1" ht="22" customHeight="1" x14ac:dyDescent="0.35">
      <c r="A11" s="229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230"/>
    </row>
    <row r="12" spans="1:17" ht="22" customHeight="1" x14ac:dyDescent="0.35">
      <c r="A12" s="227" t="s">
        <v>8</v>
      </c>
      <c r="B12" s="228">
        <v>804.149</v>
      </c>
      <c r="C12" s="228">
        <v>1089.893</v>
      </c>
      <c r="D12" s="228">
        <v>1894.0420000000001</v>
      </c>
      <c r="E12" s="228">
        <v>966.39520000000005</v>
      </c>
      <c r="F12" s="228">
        <v>1025.9380000000001</v>
      </c>
      <c r="G12" s="228">
        <v>1992.3332</v>
      </c>
      <c r="H12" s="228">
        <v>894.96400000000017</v>
      </c>
      <c r="I12" s="228">
        <v>981.9827088112138</v>
      </c>
      <c r="J12" s="228">
        <v>1876.9467088112137</v>
      </c>
      <c r="K12" s="228">
        <v>867.83329118878623</v>
      </c>
      <c r="L12" s="228">
        <v>987.57366694209259</v>
      </c>
      <c r="M12" s="228">
        <v>1855.4069581308788</v>
      </c>
      <c r="N12" s="228">
        <v>867.26001005790749</v>
      </c>
      <c r="O12" s="228">
        <v>954.22748242499188</v>
      </c>
      <c r="P12" s="228">
        <v>1821.4874924828994</v>
      </c>
      <c r="Q12" s="227" t="s">
        <v>11</v>
      </c>
    </row>
    <row r="13" spans="1:17" ht="22" customHeight="1" x14ac:dyDescent="0.35">
      <c r="A13" s="229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230"/>
    </row>
    <row r="14" spans="1:17" ht="22" customHeight="1" x14ac:dyDescent="0.35">
      <c r="A14" s="229" t="s">
        <v>1</v>
      </c>
      <c r="B14" s="80">
        <v>310.01499999999999</v>
      </c>
      <c r="C14" s="80">
        <v>380.49299999999999</v>
      </c>
      <c r="D14" s="80">
        <v>690.50800000000004</v>
      </c>
      <c r="E14" s="80">
        <v>290.572</v>
      </c>
      <c r="F14" s="80">
        <v>360.35299999999995</v>
      </c>
      <c r="G14" s="80">
        <v>650.92499999999995</v>
      </c>
      <c r="H14" s="80">
        <v>269.24400000000003</v>
      </c>
      <c r="I14" s="80">
        <v>313.077</v>
      </c>
      <c r="J14" s="80">
        <v>582.32099999999991</v>
      </c>
      <c r="K14" s="80">
        <v>233.92</v>
      </c>
      <c r="L14" s="80">
        <v>326.78389320771748</v>
      </c>
      <c r="M14" s="80">
        <v>560.70389320771756</v>
      </c>
      <c r="N14" s="80">
        <v>244.63610679228253</v>
      </c>
      <c r="O14" s="80">
        <v>328.51099999999997</v>
      </c>
      <c r="P14" s="80">
        <v>573.14710679228256</v>
      </c>
      <c r="Q14" s="229" t="s">
        <v>13</v>
      </c>
    </row>
    <row r="15" spans="1:17" ht="22" customHeight="1" x14ac:dyDescent="0.35">
      <c r="A15" s="229" t="s">
        <v>35</v>
      </c>
      <c r="B15" s="80">
        <v>140.78399999999999</v>
      </c>
      <c r="C15" s="80">
        <v>138.053</v>
      </c>
      <c r="D15" s="80">
        <v>278.83699999999999</v>
      </c>
      <c r="E15" s="80">
        <v>119.081</v>
      </c>
      <c r="F15" s="80">
        <v>127.56100000000001</v>
      </c>
      <c r="G15" s="80">
        <v>246.642</v>
      </c>
      <c r="H15" s="80">
        <v>110.03</v>
      </c>
      <c r="I15" s="80">
        <v>110.82599999999999</v>
      </c>
      <c r="J15" s="80">
        <v>220.85599999999999</v>
      </c>
      <c r="K15" s="80">
        <v>95.594999999999999</v>
      </c>
      <c r="L15" s="80">
        <v>121.58499999999999</v>
      </c>
      <c r="M15" s="80">
        <v>217.18</v>
      </c>
      <c r="N15" s="80">
        <v>110.313</v>
      </c>
      <c r="O15" s="80">
        <v>122.301</v>
      </c>
      <c r="P15" s="80">
        <v>232.614</v>
      </c>
      <c r="Q15" s="229" t="s">
        <v>36</v>
      </c>
    </row>
    <row r="16" spans="1:17" ht="22" customHeight="1" x14ac:dyDescent="0.35">
      <c r="A16" s="229" t="s">
        <v>22</v>
      </c>
      <c r="B16" s="80">
        <v>0</v>
      </c>
      <c r="C16" s="80">
        <v>0</v>
      </c>
      <c r="D16" s="80">
        <v>0</v>
      </c>
      <c r="E16" s="80">
        <v>0</v>
      </c>
      <c r="F16" s="80">
        <v>0</v>
      </c>
      <c r="G16" s="80">
        <v>0</v>
      </c>
      <c r="H16" s="80">
        <v>0</v>
      </c>
      <c r="I16" s="80">
        <v>0</v>
      </c>
      <c r="J16" s="80">
        <v>0</v>
      </c>
      <c r="K16" s="80">
        <v>0</v>
      </c>
      <c r="L16" s="80">
        <v>0</v>
      </c>
      <c r="M16" s="80">
        <v>0</v>
      </c>
      <c r="N16" s="80">
        <v>0</v>
      </c>
      <c r="O16" s="80">
        <v>0</v>
      </c>
      <c r="P16" s="80">
        <v>0</v>
      </c>
      <c r="Q16" s="229" t="s">
        <v>42</v>
      </c>
    </row>
    <row r="17" spans="1:17" ht="22" customHeight="1" x14ac:dyDescent="0.35">
      <c r="A17" s="229" t="s">
        <v>23</v>
      </c>
      <c r="B17" s="80">
        <v>35.549999999999997</v>
      </c>
      <c r="C17" s="80">
        <v>55.767000000000003</v>
      </c>
      <c r="D17" s="80">
        <v>91.317000000000007</v>
      </c>
      <c r="E17" s="80">
        <v>65.325000000000003</v>
      </c>
      <c r="F17" s="80">
        <v>60.162999999999997</v>
      </c>
      <c r="G17" s="80">
        <v>125.488</v>
      </c>
      <c r="H17" s="80">
        <v>60.289000000000001</v>
      </c>
      <c r="I17" s="80">
        <v>52.27</v>
      </c>
      <c r="J17" s="80">
        <v>112.559</v>
      </c>
      <c r="K17" s="80">
        <v>52.378999999999998</v>
      </c>
      <c r="L17" s="80">
        <v>50.066479400518922</v>
      </c>
      <c r="M17" s="80">
        <v>102.44547940051892</v>
      </c>
      <c r="N17" s="80">
        <v>45.424520599481077</v>
      </c>
      <c r="O17" s="80">
        <v>52.466999999999999</v>
      </c>
      <c r="P17" s="80">
        <v>97.891520599481083</v>
      </c>
      <c r="Q17" s="229" t="s">
        <v>15</v>
      </c>
    </row>
    <row r="18" spans="1:17" ht="22" customHeight="1" x14ac:dyDescent="0.35">
      <c r="A18" s="229" t="s">
        <v>24</v>
      </c>
      <c r="B18" s="80">
        <v>133.68100000000001</v>
      </c>
      <c r="C18" s="80">
        <v>186.673</v>
      </c>
      <c r="D18" s="80">
        <v>320.35400000000004</v>
      </c>
      <c r="E18" s="80">
        <v>106.166</v>
      </c>
      <c r="F18" s="80">
        <v>172.62899999999999</v>
      </c>
      <c r="G18" s="80">
        <v>278.79499999999996</v>
      </c>
      <c r="H18" s="80">
        <v>98.924999999999997</v>
      </c>
      <c r="I18" s="80">
        <v>149.98099999999999</v>
      </c>
      <c r="J18" s="80">
        <v>248.90600000000001</v>
      </c>
      <c r="K18" s="80">
        <v>85.945999999999998</v>
      </c>
      <c r="L18" s="80">
        <v>155.13241380719859</v>
      </c>
      <c r="M18" s="80">
        <v>241.07841380719859</v>
      </c>
      <c r="N18" s="80">
        <v>88.898586192801432</v>
      </c>
      <c r="O18" s="80">
        <v>153.74299999999999</v>
      </c>
      <c r="P18" s="80">
        <v>242.64158619280141</v>
      </c>
      <c r="Q18" s="229" t="s">
        <v>37</v>
      </c>
    </row>
    <row r="19" spans="1:17" ht="22" customHeight="1" x14ac:dyDescent="0.35">
      <c r="A19" s="229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230"/>
    </row>
    <row r="20" spans="1:17" ht="22" customHeight="1" x14ac:dyDescent="0.35">
      <c r="A20" s="229" t="s">
        <v>2</v>
      </c>
      <c r="B20" s="80">
        <v>215.28800000000001</v>
      </c>
      <c r="C20" s="80">
        <v>260.065</v>
      </c>
      <c r="D20" s="80">
        <v>475.35300000000001</v>
      </c>
      <c r="E20" s="80">
        <v>225.58100000000002</v>
      </c>
      <c r="F20" s="80">
        <v>250.39999999999998</v>
      </c>
      <c r="G20" s="80">
        <v>475.98099999999999</v>
      </c>
      <c r="H20" s="80">
        <v>209.70000000000002</v>
      </c>
      <c r="I20" s="80">
        <v>253.3047088112138</v>
      </c>
      <c r="J20" s="80">
        <v>463.00470881121385</v>
      </c>
      <c r="K20" s="80">
        <v>217.47729118878621</v>
      </c>
      <c r="L20" s="80">
        <v>254.69508985659164</v>
      </c>
      <c r="M20" s="80">
        <v>472.17238104537785</v>
      </c>
      <c r="N20" s="80">
        <v>215.71291014340835</v>
      </c>
      <c r="O20" s="80">
        <v>253.02599999999998</v>
      </c>
      <c r="P20" s="80">
        <v>468.73891014340836</v>
      </c>
      <c r="Q20" s="229" t="s">
        <v>51</v>
      </c>
    </row>
    <row r="21" spans="1:17" ht="22" customHeight="1" x14ac:dyDescent="0.35">
      <c r="A21" s="229" t="s">
        <v>25</v>
      </c>
      <c r="B21" s="80">
        <v>105.666</v>
      </c>
      <c r="C21" s="80">
        <v>143.833</v>
      </c>
      <c r="D21" s="80">
        <v>249.499</v>
      </c>
      <c r="E21" s="80">
        <v>84.617000000000004</v>
      </c>
      <c r="F21" s="80">
        <v>132.9</v>
      </c>
      <c r="G21" s="80">
        <v>217.517</v>
      </c>
      <c r="H21" s="80">
        <v>78.2</v>
      </c>
      <c r="I21" s="80">
        <v>123.46299999999999</v>
      </c>
      <c r="J21" s="80">
        <v>201.66300000000001</v>
      </c>
      <c r="K21" s="80">
        <v>72.632999999999996</v>
      </c>
      <c r="L21" s="80">
        <v>133.41307142345755</v>
      </c>
      <c r="M21" s="80">
        <v>206.04607142345753</v>
      </c>
      <c r="N21" s="80">
        <v>78.486928576542439</v>
      </c>
      <c r="O21" s="80">
        <v>132.958</v>
      </c>
      <c r="P21" s="80">
        <v>211.44492857654245</v>
      </c>
      <c r="Q21" s="229" t="s">
        <v>14</v>
      </c>
    </row>
    <row r="22" spans="1:17" ht="22" customHeight="1" x14ac:dyDescent="0.35">
      <c r="A22" s="229" t="s">
        <v>26</v>
      </c>
      <c r="B22" s="80">
        <v>4.7720000000000002</v>
      </c>
      <c r="C22" s="80">
        <v>10.458</v>
      </c>
      <c r="D22" s="80">
        <v>15.23</v>
      </c>
      <c r="E22" s="80">
        <v>2.778</v>
      </c>
      <c r="F22" s="80">
        <v>9.6999999999999993</v>
      </c>
      <c r="G22" s="80">
        <v>12.478</v>
      </c>
      <c r="H22" s="80">
        <v>2.6</v>
      </c>
      <c r="I22" s="80">
        <v>14.709</v>
      </c>
      <c r="J22" s="80">
        <v>17.309000000000001</v>
      </c>
      <c r="K22" s="80">
        <v>3.9079999999999999</v>
      </c>
      <c r="L22" s="80">
        <v>10.198550310003812</v>
      </c>
      <c r="M22" s="80">
        <v>14.106550310003811</v>
      </c>
      <c r="N22" s="80">
        <v>2.7094496899961884</v>
      </c>
      <c r="O22" s="80">
        <v>10.321999999999999</v>
      </c>
      <c r="P22" s="80">
        <v>13.031449689996187</v>
      </c>
      <c r="Q22" s="229" t="s">
        <v>32</v>
      </c>
    </row>
    <row r="23" spans="1:17" ht="22" customHeight="1" x14ac:dyDescent="0.35">
      <c r="A23" s="229" t="s">
        <v>27</v>
      </c>
      <c r="B23" s="80">
        <v>98.063000000000002</v>
      </c>
      <c r="C23" s="80">
        <v>87.747</v>
      </c>
      <c r="D23" s="80">
        <v>185.81</v>
      </c>
      <c r="E23" s="80">
        <v>113.42400000000001</v>
      </c>
      <c r="F23" s="80">
        <v>86.3</v>
      </c>
      <c r="G23" s="80">
        <v>199.72399999999999</v>
      </c>
      <c r="H23" s="80">
        <v>104</v>
      </c>
      <c r="I23" s="80">
        <v>97.379708811213789</v>
      </c>
      <c r="J23" s="80">
        <v>201.37970881121379</v>
      </c>
      <c r="K23" s="80">
        <v>117.41629118878622</v>
      </c>
      <c r="L23" s="80">
        <v>91.624315771500022</v>
      </c>
      <c r="M23" s="80">
        <v>209.04060696028625</v>
      </c>
      <c r="N23" s="80">
        <v>110.47668422849998</v>
      </c>
      <c r="O23" s="80">
        <v>90.174999999999997</v>
      </c>
      <c r="P23" s="80">
        <v>200.65168422849996</v>
      </c>
      <c r="Q23" s="229" t="s">
        <v>33</v>
      </c>
    </row>
    <row r="24" spans="1:17" ht="22" customHeight="1" x14ac:dyDescent="0.35">
      <c r="A24" s="229" t="s">
        <v>28</v>
      </c>
      <c r="B24" s="80">
        <v>6.7869999999999999</v>
      </c>
      <c r="C24" s="80">
        <v>18.027000000000001</v>
      </c>
      <c r="D24" s="80">
        <v>24.814</v>
      </c>
      <c r="E24" s="80">
        <v>24.762</v>
      </c>
      <c r="F24" s="80">
        <v>21.5</v>
      </c>
      <c r="G24" s="80">
        <v>46.262</v>
      </c>
      <c r="H24" s="80">
        <v>24.9</v>
      </c>
      <c r="I24" s="80">
        <v>17.753</v>
      </c>
      <c r="J24" s="80">
        <v>42.652999999999999</v>
      </c>
      <c r="K24" s="80">
        <v>23.52</v>
      </c>
      <c r="L24" s="80">
        <v>19.459152351630241</v>
      </c>
      <c r="M24" s="80">
        <v>42.979152351630241</v>
      </c>
      <c r="N24" s="80">
        <v>24.039847648369758</v>
      </c>
      <c r="O24" s="80">
        <v>19.571000000000002</v>
      </c>
      <c r="P24" s="80">
        <v>43.610847648369756</v>
      </c>
      <c r="Q24" s="229" t="s">
        <v>34</v>
      </c>
    </row>
    <row r="25" spans="1:17" ht="22" customHeight="1" x14ac:dyDescent="0.35">
      <c r="A25" s="229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230"/>
    </row>
    <row r="26" spans="1:17" ht="22" customHeight="1" x14ac:dyDescent="0.35">
      <c r="A26" s="229" t="s">
        <v>3</v>
      </c>
      <c r="B26" s="80">
        <v>278.846</v>
      </c>
      <c r="C26" s="80">
        <v>449.33500000000004</v>
      </c>
      <c r="D26" s="80">
        <v>728.18100000000004</v>
      </c>
      <c r="E26" s="80">
        <v>450.24220000000003</v>
      </c>
      <c r="F26" s="80">
        <v>415.18500000000006</v>
      </c>
      <c r="G26" s="80">
        <v>865.42720000000008</v>
      </c>
      <c r="H26" s="80">
        <v>416.02000000000004</v>
      </c>
      <c r="I26" s="80">
        <v>415.601</v>
      </c>
      <c r="J26" s="80">
        <v>831.62099999999998</v>
      </c>
      <c r="K26" s="80">
        <v>416.43599999999998</v>
      </c>
      <c r="L26" s="80">
        <v>406.0946838777835</v>
      </c>
      <c r="M26" s="80">
        <v>822.53068387778353</v>
      </c>
      <c r="N26" s="80">
        <v>406.91099312221667</v>
      </c>
      <c r="O26" s="80">
        <v>372.6904824249919</v>
      </c>
      <c r="P26" s="80">
        <v>779.60147554720857</v>
      </c>
      <c r="Q26" s="229" t="s">
        <v>39</v>
      </c>
    </row>
    <row r="27" spans="1:17" ht="22" customHeight="1" x14ac:dyDescent="0.35">
      <c r="A27" s="229" t="s">
        <v>29</v>
      </c>
      <c r="B27" s="80">
        <v>12.5</v>
      </c>
      <c r="C27" s="80">
        <v>12.564</v>
      </c>
      <c r="D27" s="80">
        <v>25.064</v>
      </c>
      <c r="E27" s="80">
        <v>12.577</v>
      </c>
      <c r="F27" s="80">
        <v>11.609</v>
      </c>
      <c r="G27" s="80">
        <v>24.186</v>
      </c>
      <c r="H27" s="80">
        <v>11.621</v>
      </c>
      <c r="I27" s="80">
        <v>9.0470000000000006</v>
      </c>
      <c r="J27" s="80">
        <v>20.667999999999999</v>
      </c>
      <c r="K27" s="80">
        <v>9.0570000000000004</v>
      </c>
      <c r="L27" s="80">
        <v>11.021922168505558</v>
      </c>
      <c r="M27" s="80">
        <v>20.078922168505557</v>
      </c>
      <c r="N27" s="80">
        <v>11.044077831494445</v>
      </c>
      <c r="O27" s="80">
        <v>8.8355260182635149</v>
      </c>
      <c r="P27" s="80">
        <v>19.879603849757959</v>
      </c>
      <c r="Q27" s="229" t="s">
        <v>18</v>
      </c>
    </row>
    <row r="28" spans="1:17" ht="22" customHeight="1" x14ac:dyDescent="0.35">
      <c r="A28" s="229" t="s">
        <v>44</v>
      </c>
      <c r="B28" s="80">
        <v>137.446</v>
      </c>
      <c r="C28" s="80">
        <v>153.43</v>
      </c>
      <c r="D28" s="80">
        <v>290.87599999999998</v>
      </c>
      <c r="E28" s="80">
        <v>153.4442</v>
      </c>
      <c r="F28" s="80">
        <v>141.76900000000001</v>
      </c>
      <c r="G28" s="80">
        <v>295.21320000000003</v>
      </c>
      <c r="H28" s="80">
        <v>141.78</v>
      </c>
      <c r="I28" s="80">
        <v>130.44399999999999</v>
      </c>
      <c r="J28" s="80">
        <v>272.22399999999999</v>
      </c>
      <c r="K28" s="80">
        <v>130.45400000000001</v>
      </c>
      <c r="L28" s="80">
        <v>117.92531500214267</v>
      </c>
      <c r="M28" s="80">
        <v>248.37931500214268</v>
      </c>
      <c r="N28" s="80">
        <v>118.16236199785739</v>
      </c>
      <c r="O28" s="80">
        <v>87.047956406728375</v>
      </c>
      <c r="P28" s="80">
        <v>205.21031840458576</v>
      </c>
      <c r="Q28" s="229" t="s">
        <v>16</v>
      </c>
    </row>
    <row r="29" spans="1:17" ht="22" customHeight="1" x14ac:dyDescent="0.35">
      <c r="A29" s="229" t="s">
        <v>58</v>
      </c>
      <c r="B29" s="80">
        <v>0.38900000000000001</v>
      </c>
      <c r="C29" s="80">
        <v>0.24099999999999999</v>
      </c>
      <c r="D29" s="80">
        <v>0.63</v>
      </c>
      <c r="E29" s="80">
        <v>0.221</v>
      </c>
      <c r="F29" s="80">
        <v>0.223</v>
      </c>
      <c r="G29" s="80">
        <v>0.44400000000000001</v>
      </c>
      <c r="H29" s="80">
        <v>0.20399999999999999</v>
      </c>
      <c r="I29" s="80">
        <v>4.0919999999999996</v>
      </c>
      <c r="J29" s="80">
        <v>4.2959999999999994</v>
      </c>
      <c r="K29" s="80">
        <v>4.0419999999999998</v>
      </c>
      <c r="L29" s="80">
        <v>4.77120459320063</v>
      </c>
      <c r="M29" s="80">
        <v>8.8132045932006307</v>
      </c>
      <c r="N29" s="80">
        <v>4.7807954067993714</v>
      </c>
      <c r="O29" s="80">
        <v>4.4180000000000001</v>
      </c>
      <c r="P29" s="80">
        <v>9.1987954067993716</v>
      </c>
      <c r="Q29" s="229" t="s">
        <v>59</v>
      </c>
    </row>
    <row r="30" spans="1:17" ht="22" customHeight="1" x14ac:dyDescent="0.35">
      <c r="A30" s="229" t="s">
        <v>159</v>
      </c>
      <c r="B30" s="80">
        <v>128.511</v>
      </c>
      <c r="C30" s="80">
        <v>283.10000000000002</v>
      </c>
      <c r="D30" s="80">
        <v>411.61099999999999</v>
      </c>
      <c r="E30" s="80">
        <v>284</v>
      </c>
      <c r="F30" s="80">
        <v>261.584</v>
      </c>
      <c r="G30" s="80">
        <v>545.58400000000006</v>
      </c>
      <c r="H30" s="80">
        <v>262.41500000000002</v>
      </c>
      <c r="I30" s="80">
        <v>272.01799999999997</v>
      </c>
      <c r="J30" s="80">
        <v>534.43299999999999</v>
      </c>
      <c r="K30" s="80">
        <v>272.88299999999998</v>
      </c>
      <c r="L30" s="80">
        <v>272.37624211393467</v>
      </c>
      <c r="M30" s="80">
        <v>545.25924211393465</v>
      </c>
      <c r="N30" s="80">
        <v>272.92375788606546</v>
      </c>
      <c r="O30" s="80">
        <v>272.38900000000001</v>
      </c>
      <c r="P30" s="80">
        <v>545.31275788606547</v>
      </c>
      <c r="Q30" s="229" t="s">
        <v>52</v>
      </c>
    </row>
    <row r="31" spans="1:17" ht="22" customHeight="1" x14ac:dyDescent="0.35">
      <c r="A31" s="229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229"/>
    </row>
    <row r="32" spans="1:17" ht="22" customHeight="1" x14ac:dyDescent="0.35">
      <c r="A32" s="70" t="s">
        <v>79</v>
      </c>
      <c r="B32" s="231" t="s">
        <v>67</v>
      </c>
      <c r="C32" s="231" t="s">
        <v>67</v>
      </c>
      <c r="D32" s="231" t="s">
        <v>67</v>
      </c>
      <c r="E32" s="231" t="s">
        <v>67</v>
      </c>
      <c r="F32" s="231" t="s">
        <v>67</v>
      </c>
      <c r="G32" s="231" t="s">
        <v>67</v>
      </c>
      <c r="H32" s="231" t="s">
        <v>67</v>
      </c>
      <c r="I32" s="231" t="s">
        <v>67</v>
      </c>
      <c r="J32" s="231" t="s">
        <v>67</v>
      </c>
      <c r="K32" s="231" t="s">
        <v>67</v>
      </c>
      <c r="L32" s="231" t="s">
        <v>67</v>
      </c>
      <c r="M32" s="231" t="s">
        <v>67</v>
      </c>
      <c r="N32" s="231" t="s">
        <v>67</v>
      </c>
      <c r="O32" s="231" t="s">
        <v>67</v>
      </c>
      <c r="P32" s="231" t="s">
        <v>67</v>
      </c>
      <c r="Q32" s="67" t="s">
        <v>78</v>
      </c>
    </row>
    <row r="33" spans="1:17" ht="22" customHeight="1" x14ac:dyDescent="0.35">
      <c r="A33" s="70"/>
      <c r="B33" s="231"/>
      <c r="C33" s="231"/>
      <c r="D33" s="231"/>
      <c r="E33" s="231"/>
      <c r="F33" s="231"/>
      <c r="G33" s="231"/>
      <c r="H33" s="231"/>
      <c r="I33" s="231"/>
      <c r="J33" s="231"/>
      <c r="K33" s="231"/>
      <c r="L33" s="231"/>
      <c r="M33" s="231"/>
      <c r="N33" s="231"/>
      <c r="O33" s="231"/>
      <c r="P33" s="231"/>
      <c r="Q33" s="67"/>
    </row>
    <row r="34" spans="1:17" ht="22" customHeight="1" x14ac:dyDescent="0.35">
      <c r="A34" s="70" t="s">
        <v>60</v>
      </c>
      <c r="B34" s="231"/>
      <c r="C34" s="231"/>
      <c r="D34" s="231"/>
      <c r="E34" s="231"/>
      <c r="F34" s="231"/>
      <c r="G34" s="231"/>
      <c r="H34" s="231"/>
      <c r="I34" s="231"/>
      <c r="J34" s="231"/>
      <c r="K34" s="231"/>
      <c r="L34" s="231"/>
      <c r="M34" s="231"/>
      <c r="N34" s="231"/>
      <c r="O34" s="231"/>
      <c r="P34" s="231"/>
      <c r="Q34" s="67" t="s">
        <v>69</v>
      </c>
    </row>
    <row r="35" spans="1:17" ht="22" customHeight="1" x14ac:dyDescent="0.35">
      <c r="A35" s="70" t="s">
        <v>88</v>
      </c>
      <c r="B35" s="231" t="s">
        <v>67</v>
      </c>
      <c r="C35" s="231" t="s">
        <v>67</v>
      </c>
      <c r="D35" s="231" t="s">
        <v>67</v>
      </c>
      <c r="E35" s="231" t="s">
        <v>67</v>
      </c>
      <c r="F35" s="231" t="s">
        <v>67</v>
      </c>
      <c r="G35" s="231" t="s">
        <v>67</v>
      </c>
      <c r="H35" s="231" t="s">
        <v>67</v>
      </c>
      <c r="I35" s="231" t="s">
        <v>67</v>
      </c>
      <c r="J35" s="231" t="s">
        <v>67</v>
      </c>
      <c r="K35" s="231" t="s">
        <v>67</v>
      </c>
      <c r="L35" s="231" t="s">
        <v>67</v>
      </c>
      <c r="M35" s="231" t="s">
        <v>67</v>
      </c>
      <c r="N35" s="231" t="s">
        <v>67</v>
      </c>
      <c r="O35" s="231" t="s">
        <v>67</v>
      </c>
      <c r="P35" s="231" t="s">
        <v>67</v>
      </c>
      <c r="Q35" s="67" t="s">
        <v>90</v>
      </c>
    </row>
    <row r="36" spans="1:17" ht="22" customHeight="1" x14ac:dyDescent="0.35">
      <c r="A36" s="70" t="s">
        <v>89</v>
      </c>
      <c r="B36" s="231" t="s">
        <v>67</v>
      </c>
      <c r="C36" s="231" t="s">
        <v>67</v>
      </c>
      <c r="D36" s="231" t="s">
        <v>67</v>
      </c>
      <c r="E36" s="231" t="s">
        <v>67</v>
      </c>
      <c r="F36" s="231" t="s">
        <v>67</v>
      </c>
      <c r="G36" s="231" t="s">
        <v>67</v>
      </c>
      <c r="H36" s="231" t="s">
        <v>67</v>
      </c>
      <c r="I36" s="231" t="s">
        <v>67</v>
      </c>
      <c r="J36" s="231" t="s">
        <v>67</v>
      </c>
      <c r="K36" s="231" t="s">
        <v>67</v>
      </c>
      <c r="L36" s="231" t="s">
        <v>67</v>
      </c>
      <c r="M36" s="231" t="s">
        <v>67</v>
      </c>
      <c r="N36" s="231" t="s">
        <v>67</v>
      </c>
      <c r="O36" s="231" t="s">
        <v>67</v>
      </c>
      <c r="P36" s="231" t="s">
        <v>67</v>
      </c>
      <c r="Q36" s="67" t="s">
        <v>91</v>
      </c>
    </row>
    <row r="37" spans="1:17" ht="22" customHeight="1" x14ac:dyDescent="0.35">
      <c r="A37" s="229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229"/>
    </row>
    <row r="38" spans="1:17" s="16" customFormat="1" ht="22" customHeight="1" x14ac:dyDescent="0.35">
      <c r="A38" s="229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230"/>
    </row>
    <row r="39" spans="1:17" ht="22" customHeight="1" x14ac:dyDescent="0.35">
      <c r="A39" s="227" t="s">
        <v>9</v>
      </c>
      <c r="B39" s="228">
        <v>1034.6759999999999</v>
      </c>
      <c r="C39" s="228">
        <v>1263.9000000000001</v>
      </c>
      <c r="D39" s="228">
        <v>2298.576</v>
      </c>
      <c r="E39" s="228">
        <v>1238.3000000000002</v>
      </c>
      <c r="F39" s="228">
        <v>1085.076</v>
      </c>
      <c r="G39" s="228">
        <v>2323.3760000000002</v>
      </c>
      <c r="H39" s="228">
        <v>972.03800000000001</v>
      </c>
      <c r="I39" s="228">
        <v>760.51700000000005</v>
      </c>
      <c r="J39" s="228">
        <v>1732.5550000000001</v>
      </c>
      <c r="K39" s="228">
        <v>795.06899999999996</v>
      </c>
      <c r="L39" s="228">
        <v>673.57189999999991</v>
      </c>
      <c r="M39" s="228">
        <v>1468.6409000000001</v>
      </c>
      <c r="N39" s="228">
        <v>770.26400000000001</v>
      </c>
      <c r="O39" s="228">
        <v>428.31186614671464</v>
      </c>
      <c r="P39" s="228">
        <v>1198.5758661467146</v>
      </c>
      <c r="Q39" s="227" t="s">
        <v>12</v>
      </c>
    </row>
    <row r="40" spans="1:17" ht="22" customHeight="1" x14ac:dyDescent="0.35">
      <c r="A40" s="229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230"/>
    </row>
    <row r="41" spans="1:17" ht="22" customHeight="1" x14ac:dyDescent="0.35">
      <c r="A41" s="229" t="s">
        <v>10</v>
      </c>
      <c r="B41" s="80">
        <v>60.951000000000001</v>
      </c>
      <c r="C41" s="80">
        <v>38.1</v>
      </c>
      <c r="D41" s="80">
        <v>99.051000000000002</v>
      </c>
      <c r="E41" s="80">
        <v>23.7</v>
      </c>
      <c r="F41" s="80">
        <v>64.554000000000002</v>
      </c>
      <c r="G41" s="80">
        <v>88.254000000000005</v>
      </c>
      <c r="H41" s="80">
        <v>64.652000000000001</v>
      </c>
      <c r="I41" s="80">
        <v>18.088000000000001</v>
      </c>
      <c r="J41" s="80">
        <v>82.740000000000009</v>
      </c>
      <c r="K41" s="80">
        <v>39.43</v>
      </c>
      <c r="L41" s="80">
        <v>22.821999999999999</v>
      </c>
      <c r="M41" s="80">
        <v>62.251999999999995</v>
      </c>
      <c r="N41" s="80">
        <v>13.86</v>
      </c>
      <c r="O41" s="80">
        <v>17.364999999999998</v>
      </c>
      <c r="P41" s="80">
        <v>31.224999999999998</v>
      </c>
      <c r="Q41" s="229" t="s">
        <v>13</v>
      </c>
    </row>
    <row r="42" spans="1:17" ht="22" customHeight="1" x14ac:dyDescent="0.35">
      <c r="A42" s="22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229"/>
    </row>
    <row r="43" spans="1:17" ht="22" customHeight="1" x14ac:dyDescent="0.35">
      <c r="A43" s="229" t="s">
        <v>30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229" t="s">
        <v>40</v>
      </c>
    </row>
    <row r="44" spans="1:17" ht="22" customHeight="1" x14ac:dyDescent="0.35">
      <c r="A44" s="229" t="s">
        <v>46</v>
      </c>
      <c r="B44" s="80">
        <v>128.63800000000001</v>
      </c>
      <c r="C44" s="80">
        <v>291.10000000000002</v>
      </c>
      <c r="D44" s="80">
        <v>419.73800000000006</v>
      </c>
      <c r="E44" s="80">
        <v>301.3</v>
      </c>
      <c r="F44" s="80">
        <v>219.114</v>
      </c>
      <c r="G44" s="80">
        <v>520.41399999999999</v>
      </c>
      <c r="H44" s="80">
        <v>167.142</v>
      </c>
      <c r="I44" s="80">
        <v>127.82899999999999</v>
      </c>
      <c r="J44" s="80">
        <v>294.971</v>
      </c>
      <c r="K44" s="80">
        <v>101.343</v>
      </c>
      <c r="L44" s="80">
        <v>85.156999999999996</v>
      </c>
      <c r="M44" s="80">
        <v>186.5</v>
      </c>
      <c r="N44" s="80">
        <v>112.693</v>
      </c>
      <c r="O44" s="80">
        <v>48.753</v>
      </c>
      <c r="P44" s="80">
        <v>161.446</v>
      </c>
      <c r="Q44" s="229" t="s">
        <v>41</v>
      </c>
    </row>
    <row r="45" spans="1:17" ht="22" customHeight="1" x14ac:dyDescent="0.35">
      <c r="A45" s="229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230"/>
    </row>
    <row r="46" spans="1:17" ht="22" customHeight="1" x14ac:dyDescent="0.35">
      <c r="A46" s="229" t="s">
        <v>4</v>
      </c>
      <c r="B46" s="80">
        <v>387.48099999999999</v>
      </c>
      <c r="C46" s="80">
        <v>406.9</v>
      </c>
      <c r="D46" s="80">
        <v>794.38099999999997</v>
      </c>
      <c r="E46" s="80">
        <v>403.7</v>
      </c>
      <c r="F46" s="80">
        <v>379.084</v>
      </c>
      <c r="G46" s="80">
        <v>782.78399999999999</v>
      </c>
      <c r="H46" s="80">
        <v>379.70299999999997</v>
      </c>
      <c r="I46" s="80">
        <v>312.19799999999998</v>
      </c>
      <c r="J46" s="80">
        <v>691.90099999999995</v>
      </c>
      <c r="K46" s="80">
        <v>341.25099999999998</v>
      </c>
      <c r="L46" s="80">
        <v>242.15989999999999</v>
      </c>
      <c r="M46" s="80">
        <v>583.41089999999997</v>
      </c>
      <c r="N46" s="80">
        <v>381.69299999999998</v>
      </c>
      <c r="O46" s="80">
        <v>146.68199999999999</v>
      </c>
      <c r="P46" s="80">
        <v>528.375</v>
      </c>
      <c r="Q46" s="229" t="s">
        <v>38</v>
      </c>
    </row>
    <row r="47" spans="1:17" ht="22" customHeight="1" x14ac:dyDescent="0.35">
      <c r="A47" s="229"/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229"/>
    </row>
    <row r="48" spans="1:17" ht="22" customHeight="1" x14ac:dyDescent="0.35">
      <c r="A48" s="229" t="s">
        <v>121</v>
      </c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230" t="s">
        <v>49</v>
      </c>
    </row>
    <row r="49" spans="1:17" ht="22" customHeight="1" x14ac:dyDescent="0.35">
      <c r="A49" s="229" t="s">
        <v>43</v>
      </c>
      <c r="B49" s="80">
        <v>457.60599999999999</v>
      </c>
      <c r="C49" s="80">
        <v>527.79999999999995</v>
      </c>
      <c r="D49" s="80">
        <v>985.40599999999995</v>
      </c>
      <c r="E49" s="80">
        <v>509.6</v>
      </c>
      <c r="F49" s="80">
        <v>422.32399999999996</v>
      </c>
      <c r="G49" s="80">
        <v>931.92399999999998</v>
      </c>
      <c r="H49" s="80">
        <v>360.541</v>
      </c>
      <c r="I49" s="80">
        <v>302.40199999999999</v>
      </c>
      <c r="J49" s="80">
        <v>662.94299999999998</v>
      </c>
      <c r="K49" s="80">
        <v>313.04500000000002</v>
      </c>
      <c r="L49" s="80">
        <v>323.43299999999999</v>
      </c>
      <c r="M49" s="80">
        <v>636.47800000000007</v>
      </c>
      <c r="N49" s="80">
        <v>262.01800000000003</v>
      </c>
      <c r="O49" s="80">
        <v>215.51219948004797</v>
      </c>
      <c r="P49" s="80">
        <v>477.53019948004794</v>
      </c>
      <c r="Q49" s="229" t="s">
        <v>160</v>
      </c>
    </row>
    <row r="50" spans="1:17" ht="22" customHeight="1" x14ac:dyDescent="0.35">
      <c r="A50" s="229" t="s">
        <v>161</v>
      </c>
      <c r="B50" s="80">
        <v>282.93900000000002</v>
      </c>
      <c r="C50" s="80">
        <v>362.7</v>
      </c>
      <c r="D50" s="80">
        <v>645.63900000000001</v>
      </c>
      <c r="E50" s="80">
        <v>344.5</v>
      </c>
      <c r="F50" s="80">
        <v>280.51299999999998</v>
      </c>
      <c r="G50" s="80">
        <v>625.01299999999992</v>
      </c>
      <c r="H50" s="80">
        <v>218.73099999999999</v>
      </c>
      <c r="I50" s="80">
        <v>185.64</v>
      </c>
      <c r="J50" s="80">
        <v>404.37099999999998</v>
      </c>
      <c r="K50" s="80">
        <v>195.971</v>
      </c>
      <c r="L50" s="80">
        <v>198.43700000000001</v>
      </c>
      <c r="M50" s="80">
        <v>394.40800000000002</v>
      </c>
      <c r="N50" s="80">
        <v>146.51900000000001</v>
      </c>
      <c r="O50" s="80">
        <v>151.71109326506956</v>
      </c>
      <c r="P50" s="80">
        <v>298.23009326506957</v>
      </c>
      <c r="Q50" s="230" t="s">
        <v>50</v>
      </c>
    </row>
    <row r="51" spans="1:17" ht="22" customHeight="1" x14ac:dyDescent="0.35">
      <c r="A51" s="229" t="s">
        <v>31</v>
      </c>
      <c r="B51" s="80">
        <v>174.667</v>
      </c>
      <c r="C51" s="80">
        <v>165.1</v>
      </c>
      <c r="D51" s="80">
        <v>339.767</v>
      </c>
      <c r="E51" s="80">
        <v>165.1</v>
      </c>
      <c r="F51" s="80">
        <v>141.81100000000001</v>
      </c>
      <c r="G51" s="80">
        <v>306.911</v>
      </c>
      <c r="H51" s="80">
        <v>141.81</v>
      </c>
      <c r="I51" s="80">
        <v>116.762</v>
      </c>
      <c r="J51" s="80">
        <v>258.572</v>
      </c>
      <c r="K51" s="80">
        <v>117.074</v>
      </c>
      <c r="L51" s="80">
        <v>124.996</v>
      </c>
      <c r="M51" s="80">
        <v>242.07</v>
      </c>
      <c r="N51" s="80">
        <v>115.499</v>
      </c>
      <c r="O51" s="80">
        <v>63.801106214978404</v>
      </c>
      <c r="P51" s="80">
        <v>179.3001062149784</v>
      </c>
      <c r="Q51" s="229" t="s">
        <v>5</v>
      </c>
    </row>
    <row r="52" spans="1:17" ht="22" customHeight="1" x14ac:dyDescent="0.35">
      <c r="A52" s="229"/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229"/>
    </row>
    <row r="53" spans="1:17" ht="22" customHeight="1" x14ac:dyDescent="0.35">
      <c r="A53" s="72" t="s">
        <v>92</v>
      </c>
      <c r="B53" s="231" t="s">
        <v>67</v>
      </c>
      <c r="C53" s="231" t="s">
        <v>67</v>
      </c>
      <c r="D53" s="231" t="s">
        <v>67</v>
      </c>
      <c r="E53" s="231" t="s">
        <v>67</v>
      </c>
      <c r="F53" s="231" t="s">
        <v>67</v>
      </c>
      <c r="G53" s="231" t="s">
        <v>67</v>
      </c>
      <c r="H53" s="231" t="s">
        <v>67</v>
      </c>
      <c r="I53" s="231" t="s">
        <v>67</v>
      </c>
      <c r="J53" s="231" t="s">
        <v>67</v>
      </c>
      <c r="K53" s="231" t="s">
        <v>67</v>
      </c>
      <c r="L53" s="231" t="s">
        <v>67</v>
      </c>
      <c r="M53" s="231" t="s">
        <v>67</v>
      </c>
      <c r="N53" s="231" t="s">
        <v>67</v>
      </c>
      <c r="O53" s="231" t="s">
        <v>67</v>
      </c>
      <c r="P53" s="231" t="s">
        <v>67</v>
      </c>
      <c r="Q53" s="67" t="s">
        <v>122</v>
      </c>
    </row>
    <row r="54" spans="1:17" ht="22" customHeight="1" x14ac:dyDescent="0.35">
      <c r="A54" s="72"/>
      <c r="B54" s="231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67"/>
    </row>
    <row r="55" spans="1:17" ht="22" customHeight="1" x14ac:dyDescent="0.35">
      <c r="A55" s="72" t="s">
        <v>77</v>
      </c>
      <c r="B55" s="231" t="s">
        <v>67</v>
      </c>
      <c r="C55" s="231" t="s">
        <v>67</v>
      </c>
      <c r="D55" s="231" t="s">
        <v>67</v>
      </c>
      <c r="E55" s="231" t="s">
        <v>67</v>
      </c>
      <c r="F55" s="231" t="s">
        <v>67</v>
      </c>
      <c r="G55" s="231" t="s">
        <v>67</v>
      </c>
      <c r="H55" s="231" t="s">
        <v>67</v>
      </c>
      <c r="I55" s="231" t="s">
        <v>67</v>
      </c>
      <c r="J55" s="231" t="s">
        <v>67</v>
      </c>
      <c r="K55" s="231" t="s">
        <v>67</v>
      </c>
      <c r="L55" s="231" t="s">
        <v>67</v>
      </c>
      <c r="M55" s="231" t="s">
        <v>67</v>
      </c>
      <c r="N55" s="231" t="s">
        <v>67</v>
      </c>
      <c r="O55" s="231" t="s">
        <v>67</v>
      </c>
      <c r="P55" s="231" t="s">
        <v>67</v>
      </c>
      <c r="Q55" s="67" t="s">
        <v>68</v>
      </c>
    </row>
    <row r="56" spans="1:17" ht="22" customHeight="1" x14ac:dyDescent="0.35">
      <c r="A56" s="72"/>
      <c r="B56" s="231"/>
      <c r="C56" s="231"/>
      <c r="D56" s="231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231"/>
      <c r="Q56" s="67"/>
    </row>
    <row r="57" spans="1:17" ht="22" customHeight="1" x14ac:dyDescent="0.35">
      <c r="A57" s="72" t="s">
        <v>61</v>
      </c>
      <c r="B57" s="231"/>
      <c r="C57" s="231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31"/>
      <c r="Q57" s="72" t="s">
        <v>61</v>
      </c>
    </row>
    <row r="58" spans="1:17" ht="22" customHeight="1" x14ac:dyDescent="0.35">
      <c r="A58" s="72" t="s">
        <v>80</v>
      </c>
      <c r="B58" s="231" t="s">
        <v>67</v>
      </c>
      <c r="C58" s="231" t="s">
        <v>67</v>
      </c>
      <c r="D58" s="231" t="s">
        <v>67</v>
      </c>
      <c r="E58" s="231" t="s">
        <v>67</v>
      </c>
      <c r="F58" s="231" t="s">
        <v>67</v>
      </c>
      <c r="G58" s="231" t="s">
        <v>67</v>
      </c>
      <c r="H58" s="231" t="s">
        <v>67</v>
      </c>
      <c r="I58" s="231" t="s">
        <v>67</v>
      </c>
      <c r="J58" s="231" t="s">
        <v>67</v>
      </c>
      <c r="K58" s="231" t="s">
        <v>67</v>
      </c>
      <c r="L58" s="231" t="s">
        <v>67</v>
      </c>
      <c r="M58" s="231" t="s">
        <v>67</v>
      </c>
      <c r="N58" s="231" t="s">
        <v>67</v>
      </c>
      <c r="O58" s="231" t="s">
        <v>67</v>
      </c>
      <c r="P58" s="231" t="s">
        <v>67</v>
      </c>
      <c r="Q58" s="72" t="s">
        <v>80</v>
      </c>
    </row>
    <row r="59" spans="1:17" ht="22" customHeight="1" x14ac:dyDescent="0.35">
      <c r="A59" s="72" t="s">
        <v>81</v>
      </c>
      <c r="B59" s="231" t="s">
        <v>67</v>
      </c>
      <c r="C59" s="231" t="s">
        <v>67</v>
      </c>
      <c r="D59" s="231" t="s">
        <v>67</v>
      </c>
      <c r="E59" s="231" t="s">
        <v>67</v>
      </c>
      <c r="F59" s="231" t="s">
        <v>67</v>
      </c>
      <c r="G59" s="231" t="s">
        <v>67</v>
      </c>
      <c r="H59" s="231" t="s">
        <v>67</v>
      </c>
      <c r="I59" s="231" t="s">
        <v>67</v>
      </c>
      <c r="J59" s="231" t="s">
        <v>67</v>
      </c>
      <c r="K59" s="231" t="s">
        <v>67</v>
      </c>
      <c r="L59" s="231" t="s">
        <v>67</v>
      </c>
      <c r="M59" s="231" t="s">
        <v>67</v>
      </c>
      <c r="N59" s="231" t="s">
        <v>67</v>
      </c>
      <c r="O59" s="231" t="s">
        <v>67</v>
      </c>
      <c r="P59" s="231" t="s">
        <v>67</v>
      </c>
      <c r="Q59" s="72" t="s">
        <v>81</v>
      </c>
    </row>
    <row r="60" spans="1:17" ht="22" customHeight="1" x14ac:dyDescent="0.35">
      <c r="A60" s="72" t="s">
        <v>82</v>
      </c>
      <c r="B60" s="231" t="s">
        <v>67</v>
      </c>
      <c r="C60" s="231" t="s">
        <v>67</v>
      </c>
      <c r="D60" s="231" t="s">
        <v>67</v>
      </c>
      <c r="E60" s="231" t="s">
        <v>67</v>
      </c>
      <c r="F60" s="231" t="s">
        <v>67</v>
      </c>
      <c r="G60" s="231" t="s">
        <v>67</v>
      </c>
      <c r="H60" s="231" t="s">
        <v>67</v>
      </c>
      <c r="I60" s="231" t="s">
        <v>67</v>
      </c>
      <c r="J60" s="231" t="s">
        <v>67</v>
      </c>
      <c r="K60" s="231" t="s">
        <v>67</v>
      </c>
      <c r="L60" s="231" t="s">
        <v>67</v>
      </c>
      <c r="M60" s="231" t="s">
        <v>67</v>
      </c>
      <c r="N60" s="231" t="s">
        <v>67</v>
      </c>
      <c r="O60" s="231" t="s">
        <v>67</v>
      </c>
      <c r="P60" s="231" t="s">
        <v>67</v>
      </c>
      <c r="Q60" s="72" t="s">
        <v>82</v>
      </c>
    </row>
    <row r="61" spans="1:17" ht="22" customHeight="1" x14ac:dyDescent="0.35">
      <c r="A61" s="72" t="s">
        <v>83</v>
      </c>
      <c r="B61" s="231" t="s">
        <v>67</v>
      </c>
      <c r="C61" s="231" t="s">
        <v>67</v>
      </c>
      <c r="D61" s="231" t="s">
        <v>67</v>
      </c>
      <c r="E61" s="231" t="s">
        <v>67</v>
      </c>
      <c r="F61" s="231" t="s">
        <v>67</v>
      </c>
      <c r="G61" s="231" t="s">
        <v>67</v>
      </c>
      <c r="H61" s="231" t="s">
        <v>67</v>
      </c>
      <c r="I61" s="231" t="s">
        <v>67</v>
      </c>
      <c r="J61" s="231" t="s">
        <v>67</v>
      </c>
      <c r="K61" s="231" t="s">
        <v>67</v>
      </c>
      <c r="L61" s="231" t="s">
        <v>67</v>
      </c>
      <c r="M61" s="231" t="s">
        <v>67</v>
      </c>
      <c r="N61" s="231" t="s">
        <v>67</v>
      </c>
      <c r="O61" s="231" t="s">
        <v>67</v>
      </c>
      <c r="P61" s="231" t="s">
        <v>67</v>
      </c>
      <c r="Q61" s="72" t="s">
        <v>83</v>
      </c>
    </row>
    <row r="62" spans="1:17" ht="22" customHeight="1" x14ac:dyDescent="0.35">
      <c r="A62" s="70" t="s">
        <v>84</v>
      </c>
      <c r="B62" s="231" t="s">
        <v>67</v>
      </c>
      <c r="C62" s="231" t="s">
        <v>67</v>
      </c>
      <c r="D62" s="231" t="s">
        <v>67</v>
      </c>
      <c r="E62" s="231" t="s">
        <v>67</v>
      </c>
      <c r="F62" s="231" t="s">
        <v>67</v>
      </c>
      <c r="G62" s="231" t="s">
        <v>67</v>
      </c>
      <c r="H62" s="231" t="s">
        <v>67</v>
      </c>
      <c r="I62" s="231" t="s">
        <v>67</v>
      </c>
      <c r="J62" s="231" t="s">
        <v>67</v>
      </c>
      <c r="K62" s="231" t="s">
        <v>67</v>
      </c>
      <c r="L62" s="231" t="s">
        <v>67</v>
      </c>
      <c r="M62" s="231" t="s">
        <v>67</v>
      </c>
      <c r="N62" s="231" t="s">
        <v>67</v>
      </c>
      <c r="O62" s="231" t="s">
        <v>67</v>
      </c>
      <c r="P62" s="231" t="s">
        <v>67</v>
      </c>
      <c r="Q62" s="70" t="s">
        <v>84</v>
      </c>
    </row>
    <row r="63" spans="1:17" ht="22" customHeight="1" x14ac:dyDescent="0.35">
      <c r="A63" s="70"/>
      <c r="B63" s="231"/>
      <c r="C63" s="231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31"/>
      <c r="Q63" s="67"/>
    </row>
    <row r="64" spans="1:17" ht="22" customHeight="1" x14ac:dyDescent="0.35">
      <c r="A64" s="70" t="s">
        <v>79</v>
      </c>
      <c r="B64" s="231" t="s">
        <v>67</v>
      </c>
      <c r="C64" s="231" t="s">
        <v>67</v>
      </c>
      <c r="D64" s="231" t="s">
        <v>67</v>
      </c>
      <c r="E64" s="231" t="s">
        <v>67</v>
      </c>
      <c r="F64" s="231" t="s">
        <v>67</v>
      </c>
      <c r="G64" s="231" t="s">
        <v>67</v>
      </c>
      <c r="H64" s="231" t="s">
        <v>67</v>
      </c>
      <c r="I64" s="231" t="s">
        <v>67</v>
      </c>
      <c r="J64" s="231" t="s">
        <v>67</v>
      </c>
      <c r="K64" s="231" t="s">
        <v>67</v>
      </c>
      <c r="L64" s="231" t="s">
        <v>67</v>
      </c>
      <c r="M64" s="231" t="s">
        <v>67</v>
      </c>
      <c r="N64" s="231" t="s">
        <v>67</v>
      </c>
      <c r="O64" s="231" t="s">
        <v>67</v>
      </c>
      <c r="P64" s="231" t="s">
        <v>67</v>
      </c>
      <c r="Q64" s="67" t="s">
        <v>78</v>
      </c>
    </row>
    <row r="65" spans="1:21" ht="22" customHeight="1" x14ac:dyDescent="0.35">
      <c r="A65" s="73"/>
      <c r="B65" s="231"/>
      <c r="C65" s="231"/>
      <c r="D65" s="231"/>
      <c r="E65" s="231"/>
      <c r="F65" s="231"/>
      <c r="G65" s="231"/>
      <c r="H65" s="231"/>
      <c r="I65" s="231"/>
      <c r="J65" s="231"/>
      <c r="K65" s="231"/>
      <c r="L65" s="231"/>
      <c r="M65" s="231"/>
      <c r="N65" s="231"/>
      <c r="O65" s="231"/>
      <c r="P65" s="231"/>
      <c r="Q65" s="67"/>
    </row>
    <row r="66" spans="1:21" ht="22" customHeight="1" x14ac:dyDescent="0.35">
      <c r="A66" s="22" t="s">
        <v>60</v>
      </c>
      <c r="B66" s="231"/>
      <c r="C66" s="231"/>
      <c r="D66" s="231"/>
      <c r="E66" s="231"/>
      <c r="F66" s="231"/>
      <c r="G66" s="231"/>
      <c r="H66" s="231"/>
      <c r="I66" s="231"/>
      <c r="J66" s="231"/>
      <c r="K66" s="231"/>
      <c r="L66" s="231"/>
      <c r="M66" s="231"/>
      <c r="N66" s="231"/>
      <c r="O66" s="231"/>
      <c r="P66" s="231"/>
      <c r="Q66" s="67" t="s">
        <v>69</v>
      </c>
    </row>
    <row r="67" spans="1:21" ht="22" customHeight="1" x14ac:dyDescent="0.35">
      <c r="A67" s="70" t="s">
        <v>85</v>
      </c>
      <c r="B67" s="231" t="s">
        <v>67</v>
      </c>
      <c r="C67" s="231" t="s">
        <v>67</v>
      </c>
      <c r="D67" s="231" t="s">
        <v>67</v>
      </c>
      <c r="E67" s="231" t="s">
        <v>67</v>
      </c>
      <c r="F67" s="231" t="s">
        <v>67</v>
      </c>
      <c r="G67" s="231" t="s">
        <v>67</v>
      </c>
      <c r="H67" s="231" t="s">
        <v>67</v>
      </c>
      <c r="I67" s="231" t="s">
        <v>67</v>
      </c>
      <c r="J67" s="231" t="s">
        <v>67</v>
      </c>
      <c r="K67" s="231" t="s">
        <v>67</v>
      </c>
      <c r="L67" s="231" t="s">
        <v>67</v>
      </c>
      <c r="M67" s="231" t="s">
        <v>67</v>
      </c>
      <c r="N67" s="231" t="s">
        <v>67</v>
      </c>
      <c r="O67" s="231" t="s">
        <v>67</v>
      </c>
      <c r="P67" s="231" t="s">
        <v>67</v>
      </c>
      <c r="Q67" s="67" t="s">
        <v>86</v>
      </c>
    </row>
    <row r="68" spans="1:21" ht="22" customHeight="1" thickBot="1" x14ac:dyDescent="0.4">
      <c r="A68" s="232"/>
      <c r="B68" s="233"/>
      <c r="C68" s="234"/>
      <c r="D68" s="234"/>
      <c r="E68" s="234"/>
      <c r="F68" s="234"/>
      <c r="G68" s="234"/>
      <c r="H68" s="234"/>
      <c r="I68" s="235"/>
      <c r="J68" s="235"/>
      <c r="K68" s="235"/>
      <c r="L68" s="235"/>
      <c r="M68" s="235"/>
      <c r="N68" s="236"/>
      <c r="O68" s="236"/>
      <c r="P68" s="236"/>
      <c r="Q68" s="237"/>
    </row>
    <row r="69" spans="1:21" ht="22" customHeight="1" x14ac:dyDescent="0.35">
      <c r="A69" s="238"/>
      <c r="B69" s="238"/>
      <c r="C69" s="238"/>
      <c r="D69" s="238"/>
      <c r="E69" s="238"/>
      <c r="F69" s="238"/>
      <c r="G69" s="238"/>
      <c r="H69" s="238"/>
      <c r="I69" s="238"/>
      <c r="J69" s="238"/>
      <c r="K69" s="238"/>
      <c r="L69" s="238"/>
      <c r="M69" s="238"/>
      <c r="N69" s="230"/>
      <c r="O69" s="230"/>
      <c r="P69" s="230"/>
      <c r="Q69" s="238"/>
    </row>
    <row r="70" spans="1:21" ht="22" customHeight="1" x14ac:dyDescent="0.35">
      <c r="A70" s="238"/>
      <c r="B70" s="238"/>
      <c r="C70" s="238"/>
      <c r="D70" s="238"/>
      <c r="E70" s="238"/>
      <c r="F70" s="238"/>
      <c r="G70" s="238"/>
      <c r="H70" s="238"/>
      <c r="I70" s="238"/>
      <c r="J70" s="238"/>
      <c r="K70" s="238"/>
      <c r="L70" s="238"/>
      <c r="M70" s="238"/>
      <c r="N70" s="238"/>
      <c r="O70" s="238"/>
      <c r="P70" s="238"/>
      <c r="Q70" s="238"/>
    </row>
    <row r="71" spans="1:21" ht="22" customHeight="1" thickBot="1" x14ac:dyDescent="0.4">
      <c r="A71" s="238"/>
      <c r="B71" s="238"/>
      <c r="C71" s="238"/>
      <c r="D71" s="238"/>
      <c r="E71" s="238"/>
      <c r="F71" s="238"/>
      <c r="G71" s="238"/>
      <c r="H71" s="238"/>
      <c r="I71" s="238"/>
      <c r="J71" s="238"/>
      <c r="K71" s="238"/>
      <c r="L71" s="238"/>
      <c r="M71" s="238"/>
      <c r="N71" s="238"/>
      <c r="O71" s="238"/>
      <c r="P71" s="238"/>
      <c r="Q71" s="238"/>
    </row>
    <row r="72" spans="1:21" ht="22" customHeight="1" x14ac:dyDescent="0.35">
      <c r="A72" s="350" t="s">
        <v>162</v>
      </c>
      <c r="B72" s="350"/>
      <c r="C72" s="350"/>
      <c r="D72" s="350"/>
      <c r="E72" s="350"/>
      <c r="F72" s="350"/>
      <c r="G72" s="350"/>
      <c r="H72" s="350"/>
      <c r="I72" s="350"/>
      <c r="J72" s="350"/>
      <c r="K72" s="350"/>
      <c r="L72" s="350"/>
      <c r="M72" s="350"/>
      <c r="N72" s="350"/>
      <c r="O72" s="350"/>
      <c r="P72" s="350"/>
      <c r="Q72" s="350"/>
    </row>
    <row r="73" spans="1:21" ht="22" customHeight="1" x14ac:dyDescent="0.35">
      <c r="A73" s="351" t="s">
        <v>163</v>
      </c>
      <c r="B73" s="351"/>
      <c r="C73" s="351"/>
      <c r="D73" s="351"/>
      <c r="E73" s="351"/>
      <c r="F73" s="351"/>
      <c r="G73" s="351"/>
      <c r="H73" s="351"/>
      <c r="I73" s="351"/>
      <c r="J73" s="351"/>
      <c r="K73" s="351"/>
      <c r="L73" s="351"/>
      <c r="M73" s="351"/>
      <c r="N73" s="351"/>
      <c r="O73" s="351"/>
      <c r="P73" s="351"/>
      <c r="Q73" s="351"/>
    </row>
    <row r="74" spans="1:21" ht="22" customHeight="1" x14ac:dyDescent="0.35">
      <c r="A74" s="101" t="s">
        <v>17</v>
      </c>
      <c r="B74" s="102"/>
      <c r="C74" s="103"/>
      <c r="D74" s="103"/>
      <c r="E74" s="103"/>
      <c r="F74" s="103"/>
      <c r="G74" s="103"/>
      <c r="H74" s="103"/>
      <c r="I74" s="103"/>
      <c r="J74" s="102"/>
      <c r="K74" s="103"/>
      <c r="L74" s="103"/>
      <c r="M74" s="103"/>
      <c r="N74" s="103"/>
      <c r="O74" s="103"/>
      <c r="P74" s="103"/>
      <c r="Q74" s="102"/>
    </row>
    <row r="75" spans="1:21" ht="22" customHeight="1" x14ac:dyDescent="0.35">
      <c r="A75" s="104"/>
      <c r="B75" s="105"/>
      <c r="C75" s="106"/>
      <c r="D75" s="106"/>
      <c r="E75" s="106"/>
      <c r="F75" s="106"/>
      <c r="G75" s="106"/>
      <c r="H75" s="106"/>
      <c r="I75" s="106"/>
      <c r="J75" s="105"/>
      <c r="K75" s="106"/>
      <c r="L75" s="106"/>
      <c r="M75" s="106"/>
      <c r="N75" s="106"/>
      <c r="O75" s="106"/>
      <c r="P75" s="106"/>
      <c r="Q75" s="105"/>
    </row>
    <row r="76" spans="1:21" ht="22" customHeight="1" x14ac:dyDescent="0.35">
      <c r="A76" s="107"/>
      <c r="B76" s="107"/>
      <c r="C76" s="98" t="s">
        <v>125</v>
      </c>
      <c r="D76" s="98" t="s">
        <v>126</v>
      </c>
      <c r="E76" s="349">
        <v>2016</v>
      </c>
      <c r="F76" s="98" t="s">
        <v>127</v>
      </c>
      <c r="G76" s="98" t="s">
        <v>128</v>
      </c>
      <c r="H76" s="349">
        <v>2017</v>
      </c>
      <c r="I76" s="98" t="s">
        <v>129</v>
      </c>
      <c r="J76" s="51" t="s">
        <v>131</v>
      </c>
      <c r="K76" s="349">
        <v>2018</v>
      </c>
      <c r="L76" s="98" t="s">
        <v>132</v>
      </c>
      <c r="M76" s="51" t="s">
        <v>134</v>
      </c>
      <c r="N76" s="349">
        <v>2019</v>
      </c>
      <c r="O76" s="98" t="s">
        <v>135</v>
      </c>
      <c r="P76" s="107"/>
      <c r="Q76" s="107"/>
    </row>
    <row r="77" spans="1:21" ht="22" customHeight="1" x14ac:dyDescent="0.35">
      <c r="A77" s="107"/>
      <c r="B77" s="107"/>
      <c r="C77" s="98" t="s">
        <v>136</v>
      </c>
      <c r="D77" s="98" t="s">
        <v>126</v>
      </c>
      <c r="E77" s="349"/>
      <c r="F77" s="98" t="s">
        <v>137</v>
      </c>
      <c r="G77" s="98" t="s">
        <v>128</v>
      </c>
      <c r="H77" s="349"/>
      <c r="I77" s="98" t="s">
        <v>138</v>
      </c>
      <c r="J77" s="51" t="s">
        <v>131</v>
      </c>
      <c r="K77" s="349"/>
      <c r="L77" s="98" t="s">
        <v>139</v>
      </c>
      <c r="M77" s="51" t="s">
        <v>134</v>
      </c>
      <c r="N77" s="349"/>
      <c r="O77" s="98" t="s">
        <v>140</v>
      </c>
      <c r="P77" s="107"/>
      <c r="Q77" s="107"/>
    </row>
    <row r="78" spans="1:21" ht="22" customHeight="1" x14ac:dyDescent="0.35">
      <c r="A78" s="104"/>
      <c r="B78" s="107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5"/>
    </row>
    <row r="79" spans="1:21" s="16" customFormat="1" ht="22" customHeight="1" x14ac:dyDescent="0.3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S79" s="99"/>
      <c r="T79" s="99"/>
      <c r="U79" s="99"/>
    </row>
    <row r="80" spans="1:21" ht="22" customHeight="1" x14ac:dyDescent="0.35">
      <c r="A80" s="227" t="s">
        <v>0</v>
      </c>
      <c r="B80" s="239"/>
      <c r="C80" s="228">
        <v>1343.7398861858765</v>
      </c>
      <c r="D80" s="228">
        <v>1289.9119686240801</v>
      </c>
      <c r="E80" s="228">
        <v>2633.6518548099566</v>
      </c>
      <c r="F80" s="228">
        <v>1133.1079299439425</v>
      </c>
      <c r="G80" s="228">
        <v>3249.7215483446848</v>
      </c>
      <c r="H80" s="228">
        <v>4382.8294782886278</v>
      </c>
      <c r="I80" s="228">
        <v>4815.6293248848297</v>
      </c>
      <c r="J80" s="228">
        <v>3625.8557481342236</v>
      </c>
      <c r="K80" s="228">
        <v>8441.4850730190537</v>
      </c>
      <c r="L80" s="228">
        <v>3619.4140710365655</v>
      </c>
      <c r="M80" s="228">
        <v>2309.1470483879789</v>
      </c>
      <c r="N80" s="228">
        <v>5928.5611194245448</v>
      </c>
      <c r="O80" s="228">
        <v>2268.6770397859759</v>
      </c>
      <c r="P80" s="240"/>
      <c r="Q80" s="227" t="s">
        <v>0</v>
      </c>
      <c r="S80" s="54"/>
      <c r="T80" s="54"/>
      <c r="U80" s="54"/>
    </row>
    <row r="81" spans="1:21" s="16" customFormat="1" ht="22" customHeight="1" x14ac:dyDescent="0.35">
      <c r="A81" s="229"/>
      <c r="B81" s="241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230"/>
      <c r="Q81" s="230"/>
      <c r="S81" s="99"/>
      <c r="T81" s="99"/>
      <c r="U81" s="99"/>
    </row>
    <row r="82" spans="1:21" ht="22" customHeight="1" x14ac:dyDescent="0.35">
      <c r="A82" s="227" t="s">
        <v>8</v>
      </c>
      <c r="B82" s="239"/>
      <c r="C82" s="228">
        <v>833.99199057500812</v>
      </c>
      <c r="D82" s="228">
        <v>865.92726422635872</v>
      </c>
      <c r="E82" s="228">
        <v>1699.9192548013668</v>
      </c>
      <c r="F82" s="228">
        <v>768.64980329072239</v>
      </c>
      <c r="G82" s="228">
        <v>1334.6641096163141</v>
      </c>
      <c r="H82" s="228">
        <v>2103.3139129070364</v>
      </c>
      <c r="I82" s="228">
        <v>1054.4206857006284</v>
      </c>
      <c r="J82" s="228">
        <v>1694.4333479128907</v>
      </c>
      <c r="K82" s="228">
        <v>2748.8540336135193</v>
      </c>
      <c r="L82" s="228">
        <v>1473.1713477630926</v>
      </c>
      <c r="M82" s="228">
        <v>1399.1930188306574</v>
      </c>
      <c r="N82" s="228">
        <v>2872.3643665937498</v>
      </c>
      <c r="O82" s="228">
        <v>1179.9596946953643</v>
      </c>
      <c r="P82" s="240"/>
      <c r="Q82" s="227" t="s">
        <v>11</v>
      </c>
      <c r="S82" s="54"/>
      <c r="T82" s="54"/>
      <c r="U82" s="54"/>
    </row>
    <row r="83" spans="1:21" ht="22" customHeight="1" x14ac:dyDescent="0.35">
      <c r="A83" s="229"/>
      <c r="B83" s="241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230"/>
      <c r="Q83" s="230"/>
      <c r="S83" s="54"/>
      <c r="T83" s="54"/>
      <c r="U83" s="54"/>
    </row>
    <row r="84" spans="1:21" ht="22" customHeight="1" x14ac:dyDescent="0.35">
      <c r="A84" s="229" t="s">
        <v>1</v>
      </c>
      <c r="B84" s="241"/>
      <c r="C84" s="80">
        <v>246.66699999999997</v>
      </c>
      <c r="D84" s="80">
        <v>272.962664338617</v>
      </c>
      <c r="E84" s="80">
        <v>519.62966433861698</v>
      </c>
      <c r="F84" s="80">
        <v>207.45687213019607</v>
      </c>
      <c r="G84" s="80">
        <v>268.61481682630603</v>
      </c>
      <c r="H84" s="80">
        <v>476.0716889565021</v>
      </c>
      <c r="I84" s="80">
        <v>200.16318317359674</v>
      </c>
      <c r="J84" s="80">
        <v>288.32073782177736</v>
      </c>
      <c r="K84" s="80">
        <v>488.48392099537409</v>
      </c>
      <c r="L84" s="80">
        <v>217.95543563680434</v>
      </c>
      <c r="M84" s="80">
        <v>287.8693415905974</v>
      </c>
      <c r="N84" s="80">
        <v>505.82477722740174</v>
      </c>
      <c r="O84" s="80">
        <v>216.14165840940259</v>
      </c>
      <c r="P84" s="230"/>
      <c r="Q84" s="229" t="s">
        <v>13</v>
      </c>
      <c r="S84" s="54"/>
      <c r="T84" s="54"/>
      <c r="U84" s="54"/>
    </row>
    <row r="85" spans="1:21" ht="22" customHeight="1" x14ac:dyDescent="0.35">
      <c r="A85" s="229" t="s">
        <v>35</v>
      </c>
      <c r="B85" s="241"/>
      <c r="C85" s="80">
        <v>110.961</v>
      </c>
      <c r="D85" s="80">
        <v>98.63</v>
      </c>
      <c r="E85" s="80">
        <v>209.59100000000001</v>
      </c>
      <c r="F85" s="80">
        <v>89.484999999999999</v>
      </c>
      <c r="G85" s="80">
        <v>70.195210327885263</v>
      </c>
      <c r="H85" s="80">
        <v>159.68021032788528</v>
      </c>
      <c r="I85" s="80">
        <v>63.686789672114749</v>
      </c>
      <c r="J85" s="80">
        <v>61.526662374479955</v>
      </c>
      <c r="K85" s="80">
        <v>125.21345204659471</v>
      </c>
      <c r="L85" s="80">
        <v>55.821979698721854</v>
      </c>
      <c r="M85" s="80">
        <v>76.597517683067949</v>
      </c>
      <c r="N85" s="80">
        <v>132.4194973817898</v>
      </c>
      <c r="O85" s="80">
        <v>69.495482316932041</v>
      </c>
      <c r="P85" s="230"/>
      <c r="Q85" s="229" t="s">
        <v>36</v>
      </c>
      <c r="S85" s="54"/>
      <c r="T85" s="54"/>
      <c r="U85" s="54"/>
    </row>
    <row r="86" spans="1:21" ht="22" customHeight="1" x14ac:dyDescent="0.35">
      <c r="A86" s="229" t="s">
        <v>22</v>
      </c>
      <c r="B86" s="241"/>
      <c r="C86" s="80">
        <v>0</v>
      </c>
      <c r="D86" s="80">
        <v>0</v>
      </c>
      <c r="E86" s="80"/>
      <c r="F86" s="80">
        <v>0</v>
      </c>
      <c r="G86" s="80"/>
      <c r="H86" s="80"/>
      <c r="I86" s="80"/>
      <c r="J86" s="80"/>
      <c r="K86" s="80">
        <v>0</v>
      </c>
      <c r="L86" s="80"/>
      <c r="M86" s="80"/>
      <c r="N86" s="80">
        <v>0</v>
      </c>
      <c r="O86" s="80"/>
      <c r="P86" s="230"/>
      <c r="Q86" s="229" t="s">
        <v>42</v>
      </c>
      <c r="S86" s="54"/>
      <c r="T86" s="54"/>
      <c r="U86" s="54"/>
    </row>
    <row r="87" spans="1:21" ht="22" customHeight="1" x14ac:dyDescent="0.35">
      <c r="A87" s="229" t="s">
        <v>23</v>
      </c>
      <c r="B87" s="241"/>
      <c r="C87" s="80">
        <v>47.603000000000002</v>
      </c>
      <c r="D87" s="80">
        <v>54.064084895184308</v>
      </c>
      <c r="E87" s="80">
        <v>101.6670848951843</v>
      </c>
      <c r="F87" s="80">
        <v>49.051755104815662</v>
      </c>
      <c r="G87" s="80">
        <v>73.542352848891511</v>
      </c>
      <c r="H87" s="80">
        <v>122.59410795370718</v>
      </c>
      <c r="I87" s="80">
        <v>65.556977753825322</v>
      </c>
      <c r="J87" s="80">
        <v>106.56114894084041</v>
      </c>
      <c r="K87" s="80">
        <v>172.11812669466573</v>
      </c>
      <c r="L87" s="80">
        <v>94.307807027668289</v>
      </c>
      <c r="M87" s="80">
        <v>82.799655845523944</v>
      </c>
      <c r="N87" s="80">
        <v>177.10746287319222</v>
      </c>
      <c r="O87" s="80">
        <v>73.733579817558407</v>
      </c>
      <c r="P87" s="230"/>
      <c r="Q87" s="229" t="s">
        <v>15</v>
      </c>
      <c r="S87" s="54"/>
      <c r="T87" s="54"/>
      <c r="U87" s="54"/>
    </row>
    <row r="88" spans="1:21" ht="22" customHeight="1" x14ac:dyDescent="0.35">
      <c r="A88" s="229" t="s">
        <v>24</v>
      </c>
      <c r="B88" s="241"/>
      <c r="C88" s="80">
        <v>88.102999999999994</v>
      </c>
      <c r="D88" s="80">
        <v>120.26857944343271</v>
      </c>
      <c r="E88" s="80">
        <v>208.37157944343272</v>
      </c>
      <c r="F88" s="80">
        <v>68.920117025380407</v>
      </c>
      <c r="G88" s="80">
        <v>124.87725364952929</v>
      </c>
      <c r="H88" s="80">
        <v>193.7973706749097</v>
      </c>
      <c r="I88" s="80">
        <v>70.919415747656657</v>
      </c>
      <c r="J88" s="80">
        <v>120.23292650645699</v>
      </c>
      <c r="K88" s="80">
        <v>191.15234225411365</v>
      </c>
      <c r="L88" s="80">
        <v>67.82564891041423</v>
      </c>
      <c r="M88" s="80">
        <v>128.47216806200549</v>
      </c>
      <c r="N88" s="80">
        <v>196.29781697241972</v>
      </c>
      <c r="O88" s="80">
        <v>72.912596274912133</v>
      </c>
      <c r="P88" s="230"/>
      <c r="Q88" s="229" t="s">
        <v>37</v>
      </c>
      <c r="S88" s="54"/>
      <c r="T88" s="54"/>
      <c r="U88" s="54"/>
    </row>
    <row r="89" spans="1:21" ht="22" customHeight="1" x14ac:dyDescent="0.35">
      <c r="A89" s="229"/>
      <c r="B89" s="241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230"/>
      <c r="Q89" s="230"/>
      <c r="S89" s="54"/>
      <c r="T89" s="54"/>
      <c r="U89" s="54"/>
    </row>
    <row r="90" spans="1:21" ht="22" customHeight="1" x14ac:dyDescent="0.35">
      <c r="A90" s="229" t="s">
        <v>2</v>
      </c>
      <c r="B90" s="241"/>
      <c r="C90" s="80">
        <v>213.886</v>
      </c>
      <c r="D90" s="80">
        <v>236.08222808285217</v>
      </c>
      <c r="E90" s="80">
        <v>449.96822808285219</v>
      </c>
      <c r="F90" s="80">
        <v>203.59430296541589</v>
      </c>
      <c r="G90" s="80">
        <v>452.2379722590685</v>
      </c>
      <c r="H90" s="80">
        <v>655.83227522448442</v>
      </c>
      <c r="I90" s="80">
        <v>413.94596354442172</v>
      </c>
      <c r="J90" s="80">
        <v>819.65906274598512</v>
      </c>
      <c r="K90" s="80">
        <v>1233.6050262904068</v>
      </c>
      <c r="L90" s="80">
        <v>819.60293847141622</v>
      </c>
      <c r="M90" s="80">
        <v>624.79627388481163</v>
      </c>
      <c r="N90" s="80">
        <v>1444.399212356228</v>
      </c>
      <c r="O90" s="80">
        <v>582.7248946412102</v>
      </c>
      <c r="P90" s="230"/>
      <c r="Q90" s="229" t="s">
        <v>51</v>
      </c>
      <c r="S90" s="54"/>
      <c r="T90" s="54"/>
      <c r="U90" s="54"/>
    </row>
    <row r="91" spans="1:21" ht="22" customHeight="1" x14ac:dyDescent="0.35">
      <c r="A91" s="229" t="s">
        <v>25</v>
      </c>
      <c r="B91" s="241"/>
      <c r="C91" s="80">
        <v>78.22</v>
      </c>
      <c r="D91" s="80">
        <v>121.16629099614579</v>
      </c>
      <c r="E91" s="80">
        <v>199.38629099614579</v>
      </c>
      <c r="F91" s="80">
        <v>71.282505908705105</v>
      </c>
      <c r="G91" s="80">
        <v>174.83312733190505</v>
      </c>
      <c r="H91" s="80">
        <v>246.11563324061015</v>
      </c>
      <c r="I91" s="80">
        <v>102.85487266809493</v>
      </c>
      <c r="J91" s="80">
        <v>153.2426321821473</v>
      </c>
      <c r="K91" s="80">
        <v>256.09750485024222</v>
      </c>
      <c r="L91" s="80">
        <v>90.153117209281476</v>
      </c>
      <c r="M91" s="80">
        <v>131.64993418909475</v>
      </c>
      <c r="N91" s="80">
        <v>221.80305139837623</v>
      </c>
      <c r="O91" s="80">
        <v>77.45006581090523</v>
      </c>
      <c r="P91" s="230"/>
      <c r="Q91" s="229" t="s">
        <v>14</v>
      </c>
      <c r="S91" s="54"/>
      <c r="T91" s="54"/>
      <c r="U91" s="54"/>
    </row>
    <row r="92" spans="1:21" ht="22" customHeight="1" x14ac:dyDescent="0.35">
      <c r="A92" s="229" t="s">
        <v>26</v>
      </c>
      <c r="B92" s="241"/>
      <c r="C92" s="80">
        <v>2.742</v>
      </c>
      <c r="D92" s="80">
        <v>7.5955919574047535</v>
      </c>
      <c r="E92" s="80">
        <v>10.337591957404754</v>
      </c>
      <c r="F92" s="80">
        <v>2.0178308075722948</v>
      </c>
      <c r="G92" s="80">
        <v>12.903168339614073</v>
      </c>
      <c r="H92" s="80">
        <v>14.920999147186368</v>
      </c>
      <c r="I92" s="80">
        <v>3.4278316603859271</v>
      </c>
      <c r="J92" s="80">
        <v>11.309730083921975</v>
      </c>
      <c r="K92" s="80">
        <v>14.737561744307902</v>
      </c>
      <c r="L92" s="80">
        <v>3.0045218222152141</v>
      </c>
      <c r="M92" s="80">
        <v>9.7182640730667504</v>
      </c>
      <c r="N92" s="80">
        <v>12.722785895281964</v>
      </c>
      <c r="O92" s="80">
        <v>2.5817359269332503</v>
      </c>
      <c r="P92" s="230"/>
      <c r="Q92" s="229" t="s">
        <v>32</v>
      </c>
      <c r="S92" s="54"/>
      <c r="T92" s="54"/>
      <c r="U92" s="54"/>
    </row>
    <row r="93" spans="1:21" ht="22" customHeight="1" x14ac:dyDescent="0.35">
      <c r="A93" s="229" t="s">
        <v>27</v>
      </c>
      <c r="B93" s="241"/>
      <c r="C93" s="80">
        <v>108.73</v>
      </c>
      <c r="D93" s="80">
        <v>87.97518451002702</v>
      </c>
      <c r="E93" s="80">
        <v>196.70518451002704</v>
      </c>
      <c r="F93" s="80">
        <v>106.07712686841309</v>
      </c>
      <c r="G93" s="80">
        <v>226.55906036508145</v>
      </c>
      <c r="H93" s="80">
        <v>332.63618723349452</v>
      </c>
      <c r="I93" s="80">
        <v>262.09269844732597</v>
      </c>
      <c r="J93" s="80">
        <v>301.09481913145305</v>
      </c>
      <c r="K93" s="80">
        <v>563.18751757877908</v>
      </c>
      <c r="L93" s="80">
        <v>294.83895256683803</v>
      </c>
      <c r="M93" s="80">
        <v>338.34730360400351</v>
      </c>
      <c r="N93" s="80">
        <v>633.18625617084149</v>
      </c>
      <c r="O93" s="80">
        <v>328.75997857352786</v>
      </c>
      <c r="P93" s="230"/>
      <c r="Q93" s="229" t="s">
        <v>33</v>
      </c>
      <c r="S93" s="54"/>
      <c r="T93" s="54"/>
      <c r="U93" s="54"/>
    </row>
    <row r="94" spans="1:21" ht="22" customHeight="1" x14ac:dyDescent="0.35">
      <c r="A94" s="229" t="s">
        <v>28</v>
      </c>
      <c r="B94" s="241"/>
      <c r="C94" s="80">
        <v>24.193999999999999</v>
      </c>
      <c r="D94" s="80">
        <v>19.345160619274598</v>
      </c>
      <c r="E94" s="80">
        <v>43.539160619274597</v>
      </c>
      <c r="F94" s="80">
        <v>24.216839380725407</v>
      </c>
      <c r="G94" s="80">
        <v>37.942616222467962</v>
      </c>
      <c r="H94" s="80">
        <v>62.159455603193365</v>
      </c>
      <c r="I94" s="80">
        <v>45.570560768614889</v>
      </c>
      <c r="J94" s="80">
        <v>354.01188134846274</v>
      </c>
      <c r="K94" s="80">
        <v>399.58244211707762</v>
      </c>
      <c r="L94" s="80">
        <v>431.60634687308146</v>
      </c>
      <c r="M94" s="80">
        <v>145.08077201864671</v>
      </c>
      <c r="N94" s="80">
        <v>576.68711889172823</v>
      </c>
      <c r="O94" s="80">
        <v>173.93311432984385</v>
      </c>
      <c r="P94" s="230"/>
      <c r="Q94" s="229" t="s">
        <v>34</v>
      </c>
      <c r="S94" s="54"/>
      <c r="T94" s="54"/>
      <c r="U94" s="54"/>
    </row>
    <row r="95" spans="1:21" ht="22" customHeight="1" x14ac:dyDescent="0.35">
      <c r="A95" s="229"/>
      <c r="B95" s="241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230"/>
      <c r="Q95" s="230"/>
      <c r="S95" s="54"/>
      <c r="T95" s="54"/>
      <c r="U95" s="54"/>
    </row>
    <row r="96" spans="1:21" ht="22" customHeight="1" x14ac:dyDescent="0.35">
      <c r="A96" s="229" t="s">
        <v>3</v>
      </c>
      <c r="B96" s="241"/>
      <c r="C96" s="80">
        <v>373.43899057500812</v>
      </c>
      <c r="D96" s="80">
        <v>356.88237180488954</v>
      </c>
      <c r="E96" s="80">
        <v>730.32136237989766</v>
      </c>
      <c r="F96" s="80">
        <v>357.59862819511045</v>
      </c>
      <c r="G96" s="80">
        <v>613.81158197303489</v>
      </c>
      <c r="H96" s="80">
        <v>971.41021016814534</v>
      </c>
      <c r="I96" s="80">
        <v>440.31148002696517</v>
      </c>
      <c r="J96" s="80">
        <v>586.45354734512819</v>
      </c>
      <c r="K96" s="80">
        <v>1026.7650273720933</v>
      </c>
      <c r="L96" s="80">
        <v>435.61297365487206</v>
      </c>
      <c r="M96" s="80">
        <v>486.52740335524851</v>
      </c>
      <c r="N96" s="80">
        <v>922.14037701012057</v>
      </c>
      <c r="O96" s="80">
        <v>381.09314164475148</v>
      </c>
      <c r="P96" s="230"/>
      <c r="Q96" s="229" t="s">
        <v>39</v>
      </c>
      <c r="S96" s="54"/>
      <c r="T96" s="54"/>
      <c r="U96" s="54"/>
    </row>
    <row r="97" spans="1:21" ht="22" customHeight="1" x14ac:dyDescent="0.35">
      <c r="A97" s="229" t="s">
        <v>29</v>
      </c>
      <c r="B97" s="241"/>
      <c r="C97" s="80">
        <v>8.8534739817364851</v>
      </c>
      <c r="D97" s="80">
        <v>9.4934081317305967</v>
      </c>
      <c r="E97" s="80">
        <v>18.346882113467082</v>
      </c>
      <c r="F97" s="80">
        <v>9.5125918682694035</v>
      </c>
      <c r="G97" s="80">
        <v>74.53178267190421</v>
      </c>
      <c r="H97" s="80">
        <v>84.044374540173607</v>
      </c>
      <c r="I97" s="80">
        <v>53.466247336210657</v>
      </c>
      <c r="J97" s="80">
        <v>85.316620903213078</v>
      </c>
      <c r="K97" s="80">
        <v>138.78286823942375</v>
      </c>
      <c r="L97" s="80">
        <v>63.351738549828319</v>
      </c>
      <c r="M97" s="80">
        <v>58.421998424772283</v>
      </c>
      <c r="N97" s="80">
        <v>121.77373697460061</v>
      </c>
      <c r="O97" s="80">
        <v>45.753691685255646</v>
      </c>
      <c r="P97" s="230"/>
      <c r="Q97" s="229" t="s">
        <v>18</v>
      </c>
      <c r="S97" s="54"/>
      <c r="T97" s="54"/>
      <c r="U97" s="54"/>
    </row>
    <row r="98" spans="1:21" ht="22" customHeight="1" x14ac:dyDescent="0.35">
      <c r="A98" s="229" t="s">
        <v>44</v>
      </c>
      <c r="B98" s="241"/>
      <c r="C98" s="80">
        <v>87.223516593271626</v>
      </c>
      <c r="D98" s="80">
        <v>69.833695510809463</v>
      </c>
      <c r="E98" s="80">
        <v>157.05721210408109</v>
      </c>
      <c r="F98" s="80">
        <v>69.974304489190544</v>
      </c>
      <c r="G98" s="80">
        <v>292.22575464083928</v>
      </c>
      <c r="H98" s="80">
        <v>362.20005913002984</v>
      </c>
      <c r="I98" s="80">
        <v>209.630042564652</v>
      </c>
      <c r="J98" s="80">
        <v>193.06166132122388</v>
      </c>
      <c r="K98" s="80">
        <v>402.69170388587588</v>
      </c>
      <c r="L98" s="80">
        <v>143.36506052225448</v>
      </c>
      <c r="M98" s="80">
        <v>159.151086107201</v>
      </c>
      <c r="N98" s="80">
        <v>302.51614662945548</v>
      </c>
      <c r="O98" s="80">
        <v>124.64697157008315</v>
      </c>
      <c r="P98" s="230"/>
      <c r="Q98" s="229" t="s">
        <v>16</v>
      </c>
      <c r="S98" s="54"/>
      <c r="T98" s="54"/>
      <c r="U98" s="54"/>
    </row>
    <row r="99" spans="1:21" ht="22" customHeight="1" x14ac:dyDescent="0.35">
      <c r="A99" s="229" t="s">
        <v>58</v>
      </c>
      <c r="B99" s="241"/>
      <c r="C99" s="80">
        <v>4.4260000000000002</v>
      </c>
      <c r="D99" s="80">
        <v>5.330238795711419</v>
      </c>
      <c r="E99" s="80">
        <v>9.7562387957114183</v>
      </c>
      <c r="F99" s="80">
        <v>5.3397612042885818</v>
      </c>
      <c r="G99" s="80">
        <v>50.724198789572448</v>
      </c>
      <c r="H99" s="80">
        <v>56.063959993861033</v>
      </c>
      <c r="I99" s="80">
        <v>36.377573297137083</v>
      </c>
      <c r="J99" s="80">
        <v>114.22921029393403</v>
      </c>
      <c r="K99" s="80">
        <v>150.60678359107112</v>
      </c>
      <c r="L99" s="80">
        <v>84.949204545879425</v>
      </c>
      <c r="M99" s="80">
        <v>42.268879646399135</v>
      </c>
      <c r="N99" s="80">
        <v>127.21808419227855</v>
      </c>
      <c r="O99" s="80">
        <v>33.153373032222291</v>
      </c>
      <c r="P99" s="230"/>
      <c r="Q99" s="229" t="s">
        <v>59</v>
      </c>
      <c r="S99" s="54"/>
      <c r="T99" s="54"/>
      <c r="U99" s="54"/>
    </row>
    <row r="100" spans="1:21" ht="22" customHeight="1" x14ac:dyDescent="0.35">
      <c r="A100" s="229" t="s">
        <v>159</v>
      </c>
      <c r="B100" s="241"/>
      <c r="C100" s="80">
        <v>272.93599999999998</v>
      </c>
      <c r="D100" s="80">
        <v>272.22502936663807</v>
      </c>
      <c r="E100" s="80">
        <v>545.1610293666381</v>
      </c>
      <c r="F100" s="80">
        <v>272.77197063336195</v>
      </c>
      <c r="G100" s="80">
        <v>196.329845870719</v>
      </c>
      <c r="H100" s="80">
        <v>469.10181650408094</v>
      </c>
      <c r="I100" s="80">
        <v>140.83761682896537</v>
      </c>
      <c r="J100" s="80">
        <v>193.84605482675707</v>
      </c>
      <c r="K100" s="80">
        <v>334.68367165572243</v>
      </c>
      <c r="L100" s="80">
        <v>143.94697003690976</v>
      </c>
      <c r="M100" s="80">
        <v>226.68543917687609</v>
      </c>
      <c r="N100" s="80">
        <v>370.63240921378588</v>
      </c>
      <c r="O100" s="80">
        <v>177.53910535719038</v>
      </c>
      <c r="P100" s="230"/>
      <c r="Q100" s="229" t="s">
        <v>52</v>
      </c>
      <c r="S100" s="54"/>
      <c r="T100" s="54"/>
      <c r="U100" s="54"/>
    </row>
    <row r="101" spans="1:21" ht="22" customHeight="1" x14ac:dyDescent="0.35">
      <c r="A101" s="229"/>
      <c r="B101" s="241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230"/>
      <c r="Q101" s="229"/>
      <c r="S101" s="54"/>
      <c r="T101" s="54"/>
      <c r="U101" s="54"/>
    </row>
    <row r="102" spans="1:21" ht="22" customHeight="1" x14ac:dyDescent="0.35">
      <c r="A102" s="70" t="s">
        <v>141</v>
      </c>
      <c r="B102" s="241"/>
      <c r="C102" s="80" t="s">
        <v>67</v>
      </c>
      <c r="D102" s="80" t="s">
        <v>67</v>
      </c>
      <c r="E102" s="80" t="s">
        <v>67</v>
      </c>
      <c r="F102" s="80" t="s">
        <v>67</v>
      </c>
      <c r="G102" s="80">
        <v>617.98958342581398</v>
      </c>
      <c r="H102" s="80">
        <v>617.98958342581398</v>
      </c>
      <c r="I102" s="80">
        <v>448.91041657418594</v>
      </c>
      <c r="J102" s="80">
        <v>725.25876606207441</v>
      </c>
      <c r="K102" s="80">
        <v>1174.1691826362603</v>
      </c>
      <c r="L102" s="80">
        <v>526.83123393792528</v>
      </c>
      <c r="M102" s="80">
        <v>577.44867898868506</v>
      </c>
      <c r="N102" s="80">
        <v>1104.2799129266105</v>
      </c>
      <c r="O102" s="80">
        <v>419.46132101131479</v>
      </c>
      <c r="P102" s="230"/>
      <c r="Q102" s="67" t="s">
        <v>142</v>
      </c>
      <c r="S102" s="54"/>
      <c r="T102" s="54"/>
      <c r="U102" s="54"/>
    </row>
    <row r="103" spans="1:21" ht="22" customHeight="1" x14ac:dyDescent="0.35">
      <c r="A103" s="70"/>
      <c r="B103" s="241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230"/>
      <c r="Q103" s="67"/>
      <c r="S103" s="54"/>
      <c r="T103" s="54"/>
      <c r="U103" s="54"/>
    </row>
    <row r="104" spans="1:21" ht="22" customHeight="1" x14ac:dyDescent="0.35">
      <c r="A104" s="70" t="s">
        <v>60</v>
      </c>
      <c r="B104" s="241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230"/>
      <c r="Q104" s="67" t="s">
        <v>69</v>
      </c>
      <c r="S104" s="54"/>
      <c r="T104" s="54"/>
      <c r="U104" s="54"/>
    </row>
    <row r="105" spans="1:21" ht="22" customHeight="1" x14ac:dyDescent="0.35">
      <c r="A105" s="70" t="s">
        <v>88</v>
      </c>
      <c r="B105" s="241"/>
      <c r="C105" s="80" t="s">
        <v>67</v>
      </c>
      <c r="D105" s="80" t="s">
        <v>67</v>
      </c>
      <c r="E105" s="80" t="s">
        <v>67</v>
      </c>
      <c r="F105" s="80" t="s">
        <v>67</v>
      </c>
      <c r="G105" s="80">
        <v>70.898795586577577</v>
      </c>
      <c r="H105" s="80">
        <v>70.898795586577577</v>
      </c>
      <c r="I105" s="80">
        <v>51.501204413422407</v>
      </c>
      <c r="J105" s="80">
        <v>83.0454274775133</v>
      </c>
      <c r="K105" s="80">
        <v>134.54663189093571</v>
      </c>
      <c r="L105" s="80">
        <v>60.324572522486683</v>
      </c>
      <c r="M105" s="80">
        <v>66.120077746795999</v>
      </c>
      <c r="N105" s="80">
        <v>126.44465026928268</v>
      </c>
      <c r="O105" s="80">
        <v>48.029922253203985</v>
      </c>
      <c r="P105" s="230"/>
      <c r="Q105" s="67" t="s">
        <v>90</v>
      </c>
      <c r="S105" s="54"/>
      <c r="T105" s="54"/>
      <c r="U105" s="54"/>
    </row>
    <row r="106" spans="1:21" ht="22" customHeight="1" x14ac:dyDescent="0.35">
      <c r="A106" s="70" t="s">
        <v>89</v>
      </c>
      <c r="B106" s="241"/>
      <c r="C106" s="80" t="s">
        <v>67</v>
      </c>
      <c r="D106" s="80" t="s">
        <v>67</v>
      </c>
      <c r="E106" s="80" t="s">
        <v>67</v>
      </c>
      <c r="F106" s="80" t="s">
        <v>67</v>
      </c>
      <c r="G106" s="80">
        <v>547.09078783923633</v>
      </c>
      <c r="H106" s="80">
        <v>547.09078783923633</v>
      </c>
      <c r="I106" s="80">
        <v>397.40921216076356</v>
      </c>
      <c r="J106" s="80">
        <v>642.21333858456114</v>
      </c>
      <c r="K106" s="80">
        <v>1039.6225507453246</v>
      </c>
      <c r="L106" s="80">
        <v>466.50666141543866</v>
      </c>
      <c r="M106" s="80">
        <v>511.32860124188903</v>
      </c>
      <c r="N106" s="80">
        <v>977.83526265732769</v>
      </c>
      <c r="O106" s="80">
        <v>371.43139875811084</v>
      </c>
      <c r="P106" s="230"/>
      <c r="Q106" s="67" t="s">
        <v>91</v>
      </c>
      <c r="S106" s="54"/>
      <c r="T106" s="54"/>
      <c r="U106" s="54"/>
    </row>
    <row r="107" spans="1:21" ht="22" customHeight="1" x14ac:dyDescent="0.35">
      <c r="A107" s="229"/>
      <c r="B107" s="241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230"/>
      <c r="Q107" s="229"/>
      <c r="S107" s="54"/>
      <c r="T107" s="54"/>
      <c r="U107" s="54"/>
    </row>
    <row r="108" spans="1:21" s="16" customFormat="1" ht="22" customHeight="1" x14ac:dyDescent="0.35">
      <c r="A108" s="229"/>
      <c r="B108" s="229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229"/>
      <c r="Q108" s="229"/>
      <c r="S108" s="99"/>
      <c r="T108" s="99"/>
      <c r="U108" s="99"/>
    </row>
    <row r="109" spans="1:21" ht="22" customHeight="1" x14ac:dyDescent="0.35">
      <c r="A109" s="227" t="s">
        <v>9</v>
      </c>
      <c r="B109" s="239"/>
      <c r="C109" s="228">
        <v>509.74789561086857</v>
      </c>
      <c r="D109" s="228">
        <v>423.98484704367269</v>
      </c>
      <c r="E109" s="228">
        <v>933.7327426545412</v>
      </c>
      <c r="F109" s="228">
        <v>364.45872055369591</v>
      </c>
      <c r="G109" s="228">
        <v>1915.0574387283705</v>
      </c>
      <c r="H109" s="228">
        <v>2279.5161592820664</v>
      </c>
      <c r="I109" s="228">
        <v>3761.2086391842017</v>
      </c>
      <c r="J109" s="228">
        <v>1931.4224002213334</v>
      </c>
      <c r="K109" s="228">
        <v>5692.6310394055354</v>
      </c>
      <c r="L109" s="228">
        <v>2146.2427232734731</v>
      </c>
      <c r="M109" s="228">
        <v>909.95402955732118</v>
      </c>
      <c r="N109" s="228">
        <v>3056.1967528307941</v>
      </c>
      <c r="O109" s="228">
        <v>1088.7173450906118</v>
      </c>
      <c r="P109" s="240"/>
      <c r="Q109" s="227" t="s">
        <v>12</v>
      </c>
      <c r="S109" s="54"/>
      <c r="T109" s="54"/>
      <c r="U109" s="54"/>
    </row>
    <row r="110" spans="1:21" ht="22" customHeight="1" x14ac:dyDescent="0.35">
      <c r="A110" s="229"/>
      <c r="B110" s="241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230"/>
      <c r="Q110" s="230"/>
      <c r="S110" s="54"/>
      <c r="T110" s="54"/>
      <c r="U110" s="54"/>
    </row>
    <row r="111" spans="1:21" ht="22" customHeight="1" x14ac:dyDescent="0.35">
      <c r="A111" s="229" t="s">
        <v>10</v>
      </c>
      <c r="B111" s="241"/>
      <c r="C111" s="80">
        <v>17.242000000000001</v>
      </c>
      <c r="D111" s="80">
        <v>9.351763</v>
      </c>
      <c r="E111" s="80">
        <v>26.593763000000003</v>
      </c>
      <c r="F111" s="80">
        <v>13.31</v>
      </c>
      <c r="G111" s="80">
        <v>13.955</v>
      </c>
      <c r="H111" s="80">
        <v>27.265000000000001</v>
      </c>
      <c r="I111" s="80">
        <v>4.1749999999999998</v>
      </c>
      <c r="J111" s="80">
        <v>8.9670000000000005</v>
      </c>
      <c r="K111" s="80">
        <v>13.141999999999999</v>
      </c>
      <c r="L111" s="80">
        <v>17.306000000000001</v>
      </c>
      <c r="M111" s="80">
        <v>9.83</v>
      </c>
      <c r="N111" s="80">
        <v>27.136000000000003</v>
      </c>
      <c r="O111" s="80">
        <v>2.6579999999999999</v>
      </c>
      <c r="P111" s="230"/>
      <c r="Q111" s="229" t="s">
        <v>13</v>
      </c>
      <c r="S111" s="54"/>
      <c r="T111" s="54"/>
      <c r="U111" s="54"/>
    </row>
    <row r="112" spans="1:21" ht="22" customHeight="1" x14ac:dyDescent="0.35">
      <c r="A112" s="229"/>
      <c r="B112" s="241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230"/>
      <c r="Q112" s="229"/>
      <c r="S112" s="54"/>
      <c r="T112" s="54"/>
      <c r="U112" s="54"/>
    </row>
    <row r="113" spans="1:21" ht="22" customHeight="1" x14ac:dyDescent="0.35">
      <c r="A113" s="229" t="s">
        <v>30</v>
      </c>
      <c r="B113" s="241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230"/>
      <c r="Q113" s="229" t="s">
        <v>40</v>
      </c>
      <c r="S113" s="54"/>
      <c r="T113" s="54"/>
      <c r="U113" s="54"/>
    </row>
    <row r="114" spans="1:21" ht="22" customHeight="1" x14ac:dyDescent="0.35">
      <c r="A114" s="229" t="s">
        <v>46</v>
      </c>
      <c r="B114" s="241"/>
      <c r="C114" s="80">
        <v>79.944000000000003</v>
      </c>
      <c r="D114" s="80">
        <v>21.038189176166558</v>
      </c>
      <c r="E114" s="80">
        <v>100.98218917616656</v>
      </c>
      <c r="F114" s="80">
        <v>15.178186750573367</v>
      </c>
      <c r="G114" s="80">
        <v>19.128656828231488</v>
      </c>
      <c r="H114" s="80">
        <v>34.306843578804859</v>
      </c>
      <c r="I114" s="80">
        <v>21.996939838435182</v>
      </c>
      <c r="J114" s="80">
        <v>11.427777139893344</v>
      </c>
      <c r="K114" s="80">
        <v>33.424716978328526</v>
      </c>
      <c r="L114" s="80">
        <v>20.595550473981003</v>
      </c>
      <c r="M114" s="80">
        <v>11.890270668872406</v>
      </c>
      <c r="N114" s="80">
        <v>32.48582114285341</v>
      </c>
      <c r="O114" s="80">
        <v>26.006662605815421</v>
      </c>
      <c r="P114" s="230"/>
      <c r="Q114" s="229" t="s">
        <v>41</v>
      </c>
      <c r="S114" s="54"/>
      <c r="T114" s="54"/>
      <c r="U114" s="54"/>
    </row>
    <row r="115" spans="1:21" ht="22" customHeight="1" x14ac:dyDescent="0.35">
      <c r="A115" s="229"/>
      <c r="B115" s="241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230"/>
      <c r="Q115" s="230"/>
      <c r="S115" s="54"/>
      <c r="T115" s="54"/>
      <c r="U115" s="54"/>
    </row>
    <row r="116" spans="1:21" ht="22" customHeight="1" x14ac:dyDescent="0.35">
      <c r="A116" s="229" t="s">
        <v>4</v>
      </c>
      <c r="B116" s="241"/>
      <c r="C116" s="80">
        <v>192.125</v>
      </c>
      <c r="D116" s="80">
        <v>198.74986295303603</v>
      </c>
      <c r="E116" s="80">
        <v>390.87486295303603</v>
      </c>
      <c r="F116" s="80">
        <v>155.05123404696397</v>
      </c>
      <c r="G116" s="80">
        <v>217.0648286793398</v>
      </c>
      <c r="H116" s="80">
        <v>372.11606272630377</v>
      </c>
      <c r="I116" s="80">
        <v>218.8537713206602</v>
      </c>
      <c r="J116" s="80">
        <v>85.439332927092494</v>
      </c>
      <c r="K116" s="80">
        <v>304.29310424775269</v>
      </c>
      <c r="L116" s="80">
        <v>208.21304551290751</v>
      </c>
      <c r="M116" s="80">
        <v>165.86051662342092</v>
      </c>
      <c r="N116" s="80">
        <v>374.07356213632841</v>
      </c>
      <c r="O116" s="80">
        <v>218.41165327657907</v>
      </c>
      <c r="P116" s="230"/>
      <c r="Q116" s="229" t="s">
        <v>38</v>
      </c>
      <c r="S116" s="54"/>
      <c r="T116" s="54"/>
      <c r="U116" s="54"/>
    </row>
    <row r="117" spans="1:21" ht="22" customHeight="1" x14ac:dyDescent="0.35">
      <c r="A117" s="229"/>
      <c r="B117" s="241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230"/>
      <c r="Q117" s="229"/>
      <c r="S117" s="54"/>
      <c r="T117" s="54"/>
      <c r="U117" s="54"/>
    </row>
    <row r="118" spans="1:21" ht="22" customHeight="1" x14ac:dyDescent="0.35">
      <c r="A118" s="229" t="s">
        <v>121</v>
      </c>
      <c r="B118" s="241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230"/>
      <c r="Q118" s="230" t="s">
        <v>49</v>
      </c>
      <c r="S118" s="54"/>
      <c r="T118" s="54"/>
      <c r="U118" s="54"/>
    </row>
    <row r="119" spans="1:21" ht="22" customHeight="1" x14ac:dyDescent="0.35">
      <c r="A119" s="229" t="s">
        <v>43</v>
      </c>
      <c r="B119" s="241"/>
      <c r="C119" s="80">
        <v>220.43689561086856</v>
      </c>
      <c r="D119" s="80">
        <v>194.8450319144701</v>
      </c>
      <c r="E119" s="80">
        <v>415.28192752533869</v>
      </c>
      <c r="F119" s="80">
        <v>180.91929975615855</v>
      </c>
      <c r="G119" s="80">
        <v>1664.908953220799</v>
      </c>
      <c r="H119" s="80">
        <v>1845.8282529769576</v>
      </c>
      <c r="I119" s="80">
        <v>3516.1829280251063</v>
      </c>
      <c r="J119" s="80">
        <v>1825.5882901543475</v>
      </c>
      <c r="K119" s="80">
        <v>5341.7712181794541</v>
      </c>
      <c r="L119" s="80">
        <v>1900.1281272865847</v>
      </c>
      <c r="M119" s="80">
        <v>722.3732422650279</v>
      </c>
      <c r="N119" s="80">
        <v>2622.5013695516127</v>
      </c>
      <c r="O119" s="80">
        <v>841.64102920821733</v>
      </c>
      <c r="P119" s="230"/>
      <c r="Q119" s="229" t="s">
        <v>160</v>
      </c>
      <c r="S119" s="54"/>
      <c r="T119" s="54"/>
      <c r="U119" s="54"/>
    </row>
    <row r="120" spans="1:21" ht="22" customHeight="1" x14ac:dyDescent="0.35">
      <c r="A120" s="229" t="s">
        <v>48</v>
      </c>
      <c r="B120" s="241"/>
      <c r="C120" s="80">
        <v>145.99506583826374</v>
      </c>
      <c r="D120" s="80">
        <v>138.20694441447009</v>
      </c>
      <c r="E120" s="80">
        <v>284.20201025273383</v>
      </c>
      <c r="F120" s="80">
        <v>131.8311157561586</v>
      </c>
      <c r="G120" s="80">
        <v>96.840313276011344</v>
      </c>
      <c r="H120" s="80">
        <v>228.67142903216995</v>
      </c>
      <c r="I120" s="80">
        <v>106.22771294176647</v>
      </c>
      <c r="J120" s="80">
        <v>93.816350331709032</v>
      </c>
      <c r="K120" s="80">
        <v>200.0440632734755</v>
      </c>
      <c r="L120" s="80">
        <v>192.44238108387395</v>
      </c>
      <c r="M120" s="80">
        <v>116.08600899819977</v>
      </c>
      <c r="N120" s="80">
        <v>308.52839008207371</v>
      </c>
      <c r="O120" s="80">
        <v>195.09666731359846</v>
      </c>
      <c r="P120" s="230"/>
      <c r="Q120" s="230" t="s">
        <v>50</v>
      </c>
      <c r="S120" s="54"/>
      <c r="T120" s="54"/>
      <c r="U120" s="54"/>
    </row>
    <row r="121" spans="1:21" ht="22" customHeight="1" x14ac:dyDescent="0.35">
      <c r="A121" s="229" t="s">
        <v>31</v>
      </c>
      <c r="B121" s="241"/>
      <c r="C121" s="80">
        <v>74.441829772604819</v>
      </c>
      <c r="D121" s="80">
        <v>56.638087500000005</v>
      </c>
      <c r="E121" s="80">
        <v>131.07991727260483</v>
      </c>
      <c r="F121" s="80">
        <v>49.088183999999956</v>
      </c>
      <c r="G121" s="80">
        <v>32.654529078347004</v>
      </c>
      <c r="H121" s="80">
        <v>81.742713078346952</v>
      </c>
      <c r="I121" s="80">
        <v>34.729507850329327</v>
      </c>
      <c r="J121" s="80">
        <v>38.391618787399985</v>
      </c>
      <c r="K121" s="80">
        <v>73.121126637729304</v>
      </c>
      <c r="L121" s="80">
        <v>27.887844787399988</v>
      </c>
      <c r="M121" s="80">
        <v>37.924835270199459</v>
      </c>
      <c r="N121" s="80">
        <v>65.812680057599451</v>
      </c>
      <c r="O121" s="80">
        <v>40.690789270199446</v>
      </c>
      <c r="P121" s="230"/>
      <c r="Q121" s="229" t="s">
        <v>5</v>
      </c>
      <c r="S121" s="54"/>
      <c r="T121" s="54"/>
      <c r="U121" s="54"/>
    </row>
    <row r="122" spans="1:21" ht="22" customHeight="1" x14ac:dyDescent="0.35">
      <c r="A122" s="229"/>
      <c r="B122" s="241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230"/>
      <c r="Q122" s="229"/>
      <c r="S122" s="54"/>
      <c r="T122" s="54"/>
      <c r="U122" s="54"/>
    </row>
    <row r="123" spans="1:21" ht="22" customHeight="1" x14ac:dyDescent="0.35">
      <c r="A123" s="72" t="s">
        <v>92</v>
      </c>
      <c r="B123" s="241"/>
      <c r="C123" s="80" t="s">
        <v>67</v>
      </c>
      <c r="D123" s="80" t="s">
        <v>67</v>
      </c>
      <c r="E123" s="80" t="s">
        <v>67</v>
      </c>
      <c r="F123" s="80" t="s">
        <v>67</v>
      </c>
      <c r="G123" s="80">
        <v>1535.4141108664408</v>
      </c>
      <c r="H123" s="80">
        <v>1535.4141108664408</v>
      </c>
      <c r="I123" s="80">
        <v>3375.2257072330108</v>
      </c>
      <c r="J123" s="80">
        <v>1693.3803210352385</v>
      </c>
      <c r="K123" s="80">
        <v>5068.6060282682492</v>
      </c>
      <c r="L123" s="80">
        <v>1679.7979014153107</v>
      </c>
      <c r="M123" s="80">
        <v>568.3623979966286</v>
      </c>
      <c r="N123" s="80">
        <v>2248.1602994119394</v>
      </c>
      <c r="O123" s="80">
        <v>605.85357262441948</v>
      </c>
      <c r="P123" s="230"/>
      <c r="Q123" s="67" t="s">
        <v>122</v>
      </c>
      <c r="S123" s="54"/>
      <c r="T123" s="54"/>
      <c r="U123" s="54"/>
    </row>
    <row r="124" spans="1:21" ht="22" customHeight="1" x14ac:dyDescent="0.35">
      <c r="A124" s="72"/>
      <c r="B124" s="241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230"/>
      <c r="Q124" s="67"/>
      <c r="S124" s="54"/>
      <c r="T124" s="54"/>
      <c r="U124" s="54"/>
    </row>
    <row r="125" spans="1:21" ht="22" customHeight="1" x14ac:dyDescent="0.35">
      <c r="A125" s="72" t="s">
        <v>143</v>
      </c>
      <c r="B125" s="241"/>
      <c r="C125" s="80" t="s">
        <v>67</v>
      </c>
      <c r="D125" s="80" t="s">
        <v>67</v>
      </c>
      <c r="E125" s="80" t="s">
        <v>67</v>
      </c>
      <c r="F125" s="80" t="s">
        <v>67</v>
      </c>
      <c r="G125" s="80">
        <v>1377.2395820465949</v>
      </c>
      <c r="H125" s="80">
        <v>1377.2395820465949</v>
      </c>
      <c r="I125" s="80">
        <v>3207.0002360528565</v>
      </c>
      <c r="J125" s="80">
        <v>1471.9374325323904</v>
      </c>
      <c r="K125" s="80">
        <v>4678.9376685852467</v>
      </c>
      <c r="L125" s="80">
        <v>1518.9407899181588</v>
      </c>
      <c r="M125" s="80">
        <v>392.04219067183942</v>
      </c>
      <c r="N125" s="80">
        <v>1910.9829805899981</v>
      </c>
      <c r="O125" s="80">
        <v>477.77377994920886</v>
      </c>
      <c r="P125" s="230"/>
      <c r="Q125" s="67" t="s">
        <v>144</v>
      </c>
      <c r="S125" s="54"/>
      <c r="T125" s="54"/>
      <c r="U125" s="54"/>
    </row>
    <row r="126" spans="1:21" ht="22" customHeight="1" x14ac:dyDescent="0.35">
      <c r="A126" s="72"/>
      <c r="B126" s="241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230"/>
      <c r="Q126" s="67"/>
      <c r="S126" s="54"/>
      <c r="T126" s="54"/>
      <c r="U126" s="54"/>
    </row>
    <row r="127" spans="1:21" ht="22" customHeight="1" x14ac:dyDescent="0.35">
      <c r="A127" s="72" t="s">
        <v>61</v>
      </c>
      <c r="B127" s="241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230"/>
      <c r="Q127" s="72" t="s">
        <v>61</v>
      </c>
      <c r="S127" s="54"/>
      <c r="T127" s="54"/>
      <c r="U127" s="54"/>
    </row>
    <row r="128" spans="1:21" ht="22" customHeight="1" x14ac:dyDescent="0.35">
      <c r="A128" s="72" t="s">
        <v>80</v>
      </c>
      <c r="B128" s="241"/>
      <c r="C128" s="80" t="s">
        <v>67</v>
      </c>
      <c r="D128" s="80" t="s">
        <v>67</v>
      </c>
      <c r="E128" s="80" t="s">
        <v>67</v>
      </c>
      <c r="F128" s="80" t="s">
        <v>67</v>
      </c>
      <c r="G128" s="80">
        <v>37.642533318441046</v>
      </c>
      <c r="H128" s="80">
        <v>37.642533318441046</v>
      </c>
      <c r="I128" s="80">
        <v>40.034466681558975</v>
      </c>
      <c r="J128" s="80">
        <v>7.0336934216324467</v>
      </c>
      <c r="K128" s="80">
        <v>47.068160103191424</v>
      </c>
      <c r="L128" s="80">
        <v>5.1093065783675513</v>
      </c>
      <c r="M128" s="80">
        <v>4.0784184618063124</v>
      </c>
      <c r="N128" s="80">
        <v>9.1877250401738628</v>
      </c>
      <c r="O128" s="80">
        <v>2.9625815381936857</v>
      </c>
      <c r="P128" s="230"/>
      <c r="Q128" s="72" t="s">
        <v>80</v>
      </c>
      <c r="S128" s="54"/>
      <c r="T128" s="54"/>
      <c r="U128" s="54"/>
    </row>
    <row r="129" spans="1:21" ht="22" customHeight="1" x14ac:dyDescent="0.35">
      <c r="A129" s="72" t="s">
        <v>81</v>
      </c>
      <c r="B129" s="241"/>
      <c r="C129" s="80" t="s">
        <v>67</v>
      </c>
      <c r="D129" s="80" t="s">
        <v>67</v>
      </c>
      <c r="E129" s="80" t="s">
        <v>67</v>
      </c>
      <c r="F129" s="80" t="s">
        <v>67</v>
      </c>
      <c r="G129" s="80">
        <v>639.8938945005998</v>
      </c>
      <c r="H129" s="80">
        <v>639.8938945005998</v>
      </c>
      <c r="I129" s="80">
        <v>826.20335889940009</v>
      </c>
      <c r="J129" s="80">
        <v>812.9846236895803</v>
      </c>
      <c r="K129" s="80">
        <v>1639.1879825889805</v>
      </c>
      <c r="L129" s="80">
        <v>1049.6906324604201</v>
      </c>
      <c r="M129" s="80">
        <v>325.99645605989684</v>
      </c>
      <c r="N129" s="80">
        <v>1375.687088520317</v>
      </c>
      <c r="O129" s="80">
        <v>420.91254394010321</v>
      </c>
      <c r="P129" s="230"/>
      <c r="Q129" s="72" t="s">
        <v>81</v>
      </c>
      <c r="S129" s="54"/>
      <c r="T129" s="54"/>
      <c r="U129" s="54"/>
    </row>
    <row r="130" spans="1:21" ht="22" customHeight="1" x14ac:dyDescent="0.35">
      <c r="A130" s="72" t="s">
        <v>82</v>
      </c>
      <c r="B130" s="241"/>
      <c r="C130" s="80" t="s">
        <v>67</v>
      </c>
      <c r="D130" s="80" t="s">
        <v>67</v>
      </c>
      <c r="E130" s="80" t="s">
        <v>67</v>
      </c>
      <c r="F130" s="80" t="s">
        <v>67</v>
      </c>
      <c r="G130" s="80">
        <v>2.5497432886401903</v>
      </c>
      <c r="H130" s="80">
        <v>2.5497432886401903</v>
      </c>
      <c r="I130" s="80">
        <v>5.865168410811223</v>
      </c>
      <c r="J130" s="80">
        <v>5.8650987113598116</v>
      </c>
      <c r="K130" s="80">
        <v>11.730267122171036</v>
      </c>
      <c r="L130" s="80">
        <v>13.491472589188776</v>
      </c>
      <c r="M130" s="80">
        <v>2.472192380175088</v>
      </c>
      <c r="N130" s="80">
        <v>15.963664969363863</v>
      </c>
      <c r="O130" s="80">
        <v>5.6867782408730534</v>
      </c>
      <c r="P130" s="230"/>
      <c r="Q130" s="72" t="s">
        <v>82</v>
      </c>
      <c r="S130" s="54"/>
      <c r="T130" s="54"/>
      <c r="U130" s="54"/>
    </row>
    <row r="131" spans="1:21" ht="22" customHeight="1" x14ac:dyDescent="0.35">
      <c r="A131" s="72" t="s">
        <v>83</v>
      </c>
      <c r="B131" s="241"/>
      <c r="C131" s="80" t="s">
        <v>67</v>
      </c>
      <c r="D131" s="80" t="s">
        <v>67</v>
      </c>
      <c r="E131" s="80" t="s">
        <v>67</v>
      </c>
      <c r="F131" s="80" t="s">
        <v>67</v>
      </c>
      <c r="G131" s="80">
        <v>180.029617502219</v>
      </c>
      <c r="H131" s="80">
        <v>180.029617502219</v>
      </c>
      <c r="I131" s="80">
        <v>1723.210382497781</v>
      </c>
      <c r="J131" s="80">
        <v>128.93022344406592</v>
      </c>
      <c r="K131" s="80">
        <v>1852.1406059418468</v>
      </c>
      <c r="L131" s="80">
        <v>13.469776555934084</v>
      </c>
      <c r="M131" s="80">
        <v>2.814916184603939</v>
      </c>
      <c r="N131" s="80">
        <v>16.284692740538024</v>
      </c>
      <c r="O131" s="80">
        <v>0.29408381539606088</v>
      </c>
      <c r="P131" s="230"/>
      <c r="Q131" s="72" t="s">
        <v>83</v>
      </c>
      <c r="S131" s="54"/>
      <c r="T131" s="54"/>
      <c r="U131" s="54"/>
    </row>
    <row r="132" spans="1:21" ht="22" customHeight="1" x14ac:dyDescent="0.35">
      <c r="A132" s="70" t="s">
        <v>84</v>
      </c>
      <c r="B132" s="241"/>
      <c r="C132" s="80" t="s">
        <v>67</v>
      </c>
      <c r="D132" s="80" t="s">
        <v>67</v>
      </c>
      <c r="E132" s="80" t="s">
        <v>67</v>
      </c>
      <c r="F132" s="80" t="s">
        <v>67</v>
      </c>
      <c r="G132" s="80">
        <v>517.12379343669488</v>
      </c>
      <c r="H132" s="80">
        <v>517.12379343669488</v>
      </c>
      <c r="I132" s="80">
        <v>611.68685956330512</v>
      </c>
      <c r="J132" s="80">
        <v>517.12379326575183</v>
      </c>
      <c r="K132" s="80">
        <v>1128.8106528290568</v>
      </c>
      <c r="L132" s="80">
        <v>437.17960173424819</v>
      </c>
      <c r="M132" s="80">
        <v>56.680207585357181</v>
      </c>
      <c r="N132" s="80">
        <v>493.85980931960535</v>
      </c>
      <c r="O132" s="80">
        <v>47.917792414642825</v>
      </c>
      <c r="P132" s="230"/>
      <c r="Q132" s="70" t="s">
        <v>84</v>
      </c>
      <c r="S132" s="54"/>
      <c r="T132" s="54"/>
      <c r="U132" s="54"/>
    </row>
    <row r="133" spans="1:21" ht="22" customHeight="1" x14ac:dyDescent="0.35">
      <c r="A133" s="70"/>
      <c r="B133" s="241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230"/>
      <c r="Q133" s="67"/>
      <c r="S133" s="54"/>
      <c r="T133" s="54"/>
      <c r="U133" s="54"/>
    </row>
    <row r="134" spans="1:21" ht="22" customHeight="1" x14ac:dyDescent="0.35">
      <c r="A134" s="70" t="s">
        <v>141</v>
      </c>
      <c r="B134" s="241"/>
      <c r="C134" s="80" t="s">
        <v>67</v>
      </c>
      <c r="D134" s="80" t="s">
        <v>67</v>
      </c>
      <c r="E134" s="80" t="s">
        <v>67</v>
      </c>
      <c r="F134" s="80" t="s">
        <v>67</v>
      </c>
      <c r="G134" s="80">
        <v>158.17452881984573</v>
      </c>
      <c r="H134" s="80">
        <v>158.17452881984573</v>
      </c>
      <c r="I134" s="80">
        <v>168.22547118015433</v>
      </c>
      <c r="J134" s="80">
        <v>221.44288850284809</v>
      </c>
      <c r="K134" s="80">
        <v>389.66835968300245</v>
      </c>
      <c r="L134" s="80">
        <v>160.85711149715183</v>
      </c>
      <c r="M134" s="80">
        <v>176.32020732478932</v>
      </c>
      <c r="N134" s="80">
        <v>337.17731882194118</v>
      </c>
      <c r="O134" s="80">
        <v>128.07979267521063</v>
      </c>
      <c r="P134" s="230"/>
      <c r="Q134" s="67" t="s">
        <v>142</v>
      </c>
      <c r="S134" s="54"/>
      <c r="T134" s="54"/>
      <c r="U134" s="54"/>
    </row>
    <row r="135" spans="1:21" ht="22" customHeight="1" x14ac:dyDescent="0.35">
      <c r="A135" s="73"/>
      <c r="B135" s="241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230"/>
      <c r="Q135" s="67"/>
      <c r="S135" s="54"/>
      <c r="T135" s="54"/>
      <c r="U135" s="54"/>
    </row>
    <row r="136" spans="1:21" ht="22" customHeight="1" x14ac:dyDescent="0.35">
      <c r="A136" s="22" t="s">
        <v>60</v>
      </c>
      <c r="B136" s="241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230"/>
      <c r="Q136" s="67" t="s">
        <v>69</v>
      </c>
      <c r="S136" s="54"/>
      <c r="T136" s="54"/>
      <c r="U136" s="54"/>
    </row>
    <row r="137" spans="1:21" ht="22" customHeight="1" x14ac:dyDescent="0.35">
      <c r="A137" s="70" t="s">
        <v>164</v>
      </c>
      <c r="B137" s="241"/>
      <c r="C137" s="230" t="s">
        <v>67</v>
      </c>
      <c r="D137" s="230" t="s">
        <v>67</v>
      </c>
      <c r="E137" s="230" t="s">
        <v>67</v>
      </c>
      <c r="F137" s="230" t="s">
        <v>67</v>
      </c>
      <c r="G137" s="230">
        <v>158.17452881984573</v>
      </c>
      <c r="H137" s="230">
        <v>158.17452881984573</v>
      </c>
      <c r="I137" s="230">
        <v>168.22547118015433</v>
      </c>
      <c r="J137" s="230">
        <v>221.44288850284809</v>
      </c>
      <c r="K137" s="230">
        <v>389.66835968300245</v>
      </c>
      <c r="L137" s="230">
        <v>160.85711149715183</v>
      </c>
      <c r="M137" s="230">
        <v>176.32020732478932</v>
      </c>
      <c r="N137" s="230">
        <v>337.17731882194118</v>
      </c>
      <c r="O137" s="230">
        <v>128.07979267521063</v>
      </c>
      <c r="P137" s="230"/>
      <c r="Q137" s="67" t="s">
        <v>123</v>
      </c>
    </row>
    <row r="138" spans="1:21" ht="22" customHeight="1" thickBot="1" x14ac:dyDescent="0.4">
      <c r="A138" s="232"/>
      <c r="B138" s="233"/>
      <c r="C138" s="234"/>
      <c r="D138" s="234"/>
      <c r="E138" s="234"/>
      <c r="F138" s="234"/>
      <c r="G138" s="234"/>
      <c r="H138" s="234"/>
      <c r="I138" s="234"/>
      <c r="J138" s="233"/>
      <c r="K138" s="234"/>
      <c r="L138" s="234"/>
      <c r="M138" s="234"/>
      <c r="N138" s="234"/>
      <c r="O138" s="234"/>
      <c r="P138" s="234"/>
      <c r="Q138" s="233"/>
    </row>
    <row r="139" spans="1:21" ht="22" customHeight="1" x14ac:dyDescent="0.3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</row>
    <row r="140" spans="1:21" ht="22" customHeight="1" x14ac:dyDescent="0.35">
      <c r="A140" s="242" t="s">
        <v>6</v>
      </c>
      <c r="B140" s="243"/>
      <c r="C140" s="22"/>
      <c r="D140" s="22"/>
      <c r="E140" s="22"/>
      <c r="F140" s="22"/>
      <c r="G140" s="22"/>
      <c r="H140" s="22"/>
      <c r="I140" s="242" t="s">
        <v>20</v>
      </c>
      <c r="J140" s="22"/>
      <c r="K140" s="40"/>
      <c r="L140" s="40"/>
      <c r="M140" s="40"/>
      <c r="N140" s="40"/>
      <c r="O140" s="40"/>
      <c r="P140" s="40"/>
      <c r="Q140" s="40"/>
    </row>
    <row r="141" spans="1:21" ht="22" customHeight="1" x14ac:dyDescent="0.35">
      <c r="A141" s="242" t="s">
        <v>7</v>
      </c>
      <c r="B141" s="243"/>
      <c r="C141" s="22"/>
      <c r="D141" s="22"/>
      <c r="E141" s="22"/>
      <c r="F141" s="22"/>
      <c r="G141" s="22"/>
      <c r="H141" s="22"/>
      <c r="I141" s="22" t="s">
        <v>21</v>
      </c>
      <c r="J141" s="22"/>
      <c r="K141" s="40"/>
      <c r="L141" s="40"/>
      <c r="M141" s="40"/>
      <c r="N141" s="40"/>
      <c r="O141" s="40"/>
      <c r="P141" s="40"/>
      <c r="Q141" s="40"/>
    </row>
    <row r="142" spans="1:21" ht="22" customHeight="1" x14ac:dyDescent="0.35">
      <c r="A142" s="242"/>
      <c r="B142" s="243"/>
      <c r="C142" s="22"/>
      <c r="D142" s="22"/>
      <c r="E142" s="22"/>
      <c r="F142" s="22"/>
      <c r="G142" s="22"/>
      <c r="H142" s="22"/>
      <c r="I142" s="39"/>
      <c r="J142" s="22"/>
      <c r="K142" s="22"/>
      <c r="L142" s="22"/>
      <c r="M142" s="22"/>
      <c r="N142" s="22"/>
      <c r="O142" s="22"/>
      <c r="P142" s="22"/>
      <c r="Q142" s="22"/>
    </row>
    <row r="143" spans="1:21" ht="22" customHeight="1" x14ac:dyDescent="0.35">
      <c r="A143" s="242" t="s">
        <v>145</v>
      </c>
      <c r="B143" s="243"/>
      <c r="C143" s="22"/>
      <c r="D143" s="22"/>
      <c r="E143" s="22"/>
      <c r="F143" s="22"/>
      <c r="G143" s="22"/>
      <c r="H143" s="22"/>
      <c r="I143" s="39" t="s">
        <v>146</v>
      </c>
      <c r="J143" s="22"/>
      <c r="K143" s="22"/>
      <c r="L143" s="22"/>
      <c r="M143" s="22"/>
      <c r="N143" s="22"/>
      <c r="O143" s="22"/>
      <c r="P143" s="22"/>
      <c r="Q143" s="22"/>
    </row>
    <row r="144" spans="1:21" ht="22" customHeight="1" x14ac:dyDescent="0.35">
      <c r="A144" s="242" t="s">
        <v>147</v>
      </c>
      <c r="B144" s="243"/>
      <c r="C144" s="22"/>
      <c r="D144" s="22"/>
      <c r="E144" s="22"/>
      <c r="F144" s="22"/>
      <c r="G144" s="22"/>
      <c r="H144" s="22"/>
      <c r="I144" s="242" t="s">
        <v>165</v>
      </c>
      <c r="J144" s="22"/>
      <c r="K144" s="22"/>
      <c r="L144" s="22"/>
      <c r="M144" s="22"/>
      <c r="N144" s="22"/>
      <c r="O144" s="22"/>
      <c r="P144" s="22"/>
      <c r="Q144" s="22"/>
    </row>
    <row r="145" spans="1:17" ht="22" customHeight="1" x14ac:dyDescent="0.35">
      <c r="A145" s="242" t="s">
        <v>149</v>
      </c>
      <c r="B145" s="243"/>
      <c r="C145" s="22"/>
      <c r="D145" s="22"/>
      <c r="E145" s="22"/>
      <c r="F145" s="22"/>
      <c r="G145" s="22"/>
      <c r="H145" s="22"/>
      <c r="I145" s="22" t="s">
        <v>166</v>
      </c>
      <c r="J145" s="22"/>
      <c r="K145" s="22"/>
      <c r="L145" s="22"/>
      <c r="M145" s="22"/>
      <c r="N145" s="22"/>
      <c r="O145" s="22"/>
      <c r="P145" s="22"/>
      <c r="Q145" s="22"/>
    </row>
    <row r="146" spans="1:17" ht="22" customHeight="1" x14ac:dyDescent="0.35">
      <c r="A146" s="242" t="s">
        <v>56</v>
      </c>
      <c r="B146" s="243"/>
      <c r="C146" s="22"/>
      <c r="D146" s="22"/>
      <c r="E146" s="22"/>
      <c r="F146" s="22"/>
      <c r="G146" s="22"/>
      <c r="H146" s="22"/>
      <c r="I146" s="40" t="s">
        <v>57</v>
      </c>
      <c r="J146" s="22"/>
      <c r="K146" s="22"/>
      <c r="L146" s="22"/>
      <c r="M146" s="22"/>
      <c r="N146" s="22"/>
      <c r="O146" s="22"/>
      <c r="P146" s="22"/>
      <c r="Q146" s="22"/>
    </row>
    <row r="147" spans="1:17" ht="22" customHeight="1" x14ac:dyDescent="0.35">
      <c r="A147" s="242"/>
      <c r="B147" s="43"/>
      <c r="C147" s="43"/>
      <c r="D147" s="43"/>
      <c r="E147" s="43"/>
      <c r="F147" s="22"/>
      <c r="G147" s="22"/>
      <c r="H147" s="22"/>
      <c r="I147" s="22"/>
      <c r="J147" s="22"/>
      <c r="K147" s="43"/>
      <c r="L147" s="43"/>
      <c r="M147" s="43"/>
      <c r="N147" s="43"/>
      <c r="O147" s="43"/>
      <c r="P147" s="43"/>
      <c r="Q147" s="22"/>
    </row>
    <row r="148" spans="1:17" ht="22" customHeight="1" x14ac:dyDescent="0.35">
      <c r="A148" s="244" t="s">
        <v>19</v>
      </c>
      <c r="B148" s="43"/>
      <c r="C148" s="43"/>
      <c r="D148" s="43"/>
      <c r="E148" s="43"/>
      <c r="F148" s="22"/>
      <c r="G148" s="22"/>
      <c r="H148" s="22"/>
      <c r="I148" s="43" t="s">
        <v>72</v>
      </c>
      <c r="J148" s="22"/>
      <c r="K148" s="43"/>
      <c r="L148" s="43"/>
      <c r="M148" s="43"/>
      <c r="N148" s="43"/>
      <c r="O148" s="43"/>
      <c r="P148" s="43"/>
      <c r="Q148" s="22"/>
    </row>
    <row r="149" spans="1:17" ht="22" customHeight="1" x14ac:dyDescent="0.35">
      <c r="A149" s="43" t="s">
        <v>71</v>
      </c>
      <c r="B149" s="43"/>
      <c r="C149" s="43"/>
      <c r="D149" s="43"/>
      <c r="E149" s="43"/>
      <c r="F149" s="43"/>
      <c r="G149" s="43"/>
      <c r="H149" s="43"/>
      <c r="I149" s="43" t="s">
        <v>74</v>
      </c>
      <c r="J149" s="22"/>
      <c r="K149" s="43"/>
      <c r="L149" s="43"/>
      <c r="M149" s="43"/>
      <c r="N149" s="43"/>
      <c r="O149" s="43"/>
      <c r="P149" s="43"/>
      <c r="Q149" s="22"/>
    </row>
    <row r="150" spans="1:17" ht="22" customHeight="1" x14ac:dyDescent="0.35">
      <c r="A150" s="43" t="s">
        <v>87</v>
      </c>
      <c r="B150" s="22"/>
      <c r="C150" s="22"/>
      <c r="D150" s="22"/>
      <c r="E150" s="22"/>
      <c r="F150" s="22"/>
      <c r="G150" s="22"/>
      <c r="H150" s="22"/>
      <c r="I150" s="43" t="s">
        <v>75</v>
      </c>
      <c r="J150" s="22"/>
      <c r="K150" s="22"/>
      <c r="L150" s="22"/>
      <c r="M150" s="22"/>
      <c r="N150" s="22"/>
      <c r="O150" s="22"/>
      <c r="P150" s="22"/>
      <c r="Q150" s="22"/>
    </row>
    <row r="151" spans="1:17" ht="22" customHeight="1" x14ac:dyDescent="0.35">
      <c r="A151" s="43" t="s">
        <v>405</v>
      </c>
      <c r="B151" s="22"/>
      <c r="C151" s="22"/>
      <c r="D151" s="22"/>
      <c r="E151" s="22"/>
      <c r="F151" s="22"/>
      <c r="G151" s="22"/>
      <c r="H151" s="22"/>
      <c r="I151" s="43" t="s">
        <v>76</v>
      </c>
      <c r="J151" s="22"/>
      <c r="K151" s="22"/>
      <c r="L151" s="22"/>
      <c r="M151" s="22"/>
      <c r="N151" s="22"/>
      <c r="O151" s="22"/>
      <c r="P151" s="22"/>
      <c r="Q151" s="22"/>
    </row>
    <row r="152" spans="1:17" ht="22" customHeight="1" x14ac:dyDescent="0.3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</row>
    <row r="153" spans="1:17" ht="22" customHeight="1" x14ac:dyDescent="0.35"/>
    <row r="154" spans="1:17" ht="22" customHeight="1" x14ac:dyDescent="0.35">
      <c r="C154" s="54"/>
      <c r="D154" s="54"/>
      <c r="E154" s="54"/>
      <c r="F154" s="54"/>
    </row>
    <row r="155" spans="1:17" ht="22" customHeight="1" x14ac:dyDescent="0.35">
      <c r="C155" s="54"/>
      <c r="D155" s="54"/>
      <c r="E155" s="54"/>
      <c r="F155" s="54"/>
    </row>
    <row r="156" spans="1:17" ht="22" customHeight="1" x14ac:dyDescent="0.35"/>
    <row r="157" spans="1:17" ht="22" customHeight="1" x14ac:dyDescent="0.35">
      <c r="C157" s="54"/>
      <c r="D157" s="54"/>
      <c r="E157" s="54"/>
      <c r="F157" s="54"/>
    </row>
    <row r="158" spans="1:17" ht="22" customHeight="1" x14ac:dyDescent="0.35"/>
    <row r="159" spans="1:17" ht="22" customHeight="1" x14ac:dyDescent="0.35"/>
    <row r="160" spans="1:17" ht="22" customHeight="1" x14ac:dyDescent="0.35"/>
    <row r="161" ht="22" customHeight="1" x14ac:dyDescent="0.35"/>
    <row r="162" ht="22" customHeight="1" x14ac:dyDescent="0.35"/>
    <row r="163" ht="22" customHeight="1" x14ac:dyDescent="0.35"/>
    <row r="164" ht="22" customHeight="1" x14ac:dyDescent="0.35"/>
    <row r="165" ht="22" customHeight="1" x14ac:dyDescent="0.35"/>
    <row r="166" ht="22" customHeight="1" x14ac:dyDescent="0.35"/>
    <row r="167" ht="22" customHeight="1" x14ac:dyDescent="0.35"/>
    <row r="168" ht="22" customHeight="1" x14ac:dyDescent="0.35"/>
    <row r="169" ht="22" customHeight="1" x14ac:dyDescent="0.35"/>
    <row r="170" ht="22" customHeight="1" x14ac:dyDescent="0.35"/>
    <row r="171" ht="22" customHeight="1" x14ac:dyDescent="0.35"/>
    <row r="172" ht="22" customHeight="1" x14ac:dyDescent="0.35"/>
    <row r="173" ht="22" customHeight="1" x14ac:dyDescent="0.35"/>
    <row r="174" ht="22" customHeight="1" x14ac:dyDescent="0.35"/>
    <row r="175" ht="22" customHeight="1" x14ac:dyDescent="0.35"/>
    <row r="176" ht="22" customHeight="1" x14ac:dyDescent="0.35"/>
    <row r="177" ht="22" customHeight="1" x14ac:dyDescent="0.35"/>
    <row r="178" ht="22" customHeight="1" x14ac:dyDescent="0.35"/>
    <row r="179" ht="22" customHeight="1" x14ac:dyDescent="0.35"/>
    <row r="180" ht="22" customHeight="1" x14ac:dyDescent="0.35"/>
    <row r="181" ht="22" customHeight="1" x14ac:dyDescent="0.35"/>
    <row r="182" ht="22" customHeight="1" x14ac:dyDescent="0.35"/>
    <row r="183" ht="22" customHeight="1" x14ac:dyDescent="0.35"/>
    <row r="184" ht="22" customHeight="1" x14ac:dyDescent="0.35"/>
    <row r="185" ht="22" customHeight="1" x14ac:dyDescent="0.35"/>
    <row r="186" ht="22" customHeight="1" x14ac:dyDescent="0.35"/>
    <row r="187" ht="22" customHeight="1" x14ac:dyDescent="0.35"/>
    <row r="188" ht="22" customHeight="1" x14ac:dyDescent="0.35"/>
  </sheetData>
  <mergeCells count="12">
    <mergeCell ref="A72:Q72"/>
    <mergeCell ref="A73:Q73"/>
    <mergeCell ref="E76:E77"/>
    <mergeCell ref="H76:H77"/>
    <mergeCell ref="K76:K77"/>
    <mergeCell ref="N76:N77"/>
    <mergeCell ref="A3:Q3"/>
    <mergeCell ref="D6:D7"/>
    <mergeCell ref="G6:G7"/>
    <mergeCell ref="J6:J7"/>
    <mergeCell ref="M6:M7"/>
    <mergeCell ref="P6:P7"/>
  </mergeCells>
  <hyperlinks>
    <hyperlink ref="Q1" location="'ÍNDICE-INDEX'!A1" display="'ÍNDICE-INDEX" xr:uid="{DE62DC26-248F-4559-A470-E7A920F6A2C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0623A-2F57-4017-945F-E23DF4DC448B}">
  <sheetPr>
    <tabColor theme="8" tint="-0.249977111117893"/>
  </sheetPr>
  <dimension ref="A1:U103"/>
  <sheetViews>
    <sheetView zoomScale="70" zoomScaleNormal="70" workbookViewId="0"/>
  </sheetViews>
  <sheetFormatPr defaultColWidth="9.84375" defaultRowHeight="21.5" x14ac:dyDescent="0.35"/>
  <cols>
    <col min="1" max="1" width="60.61328125" style="1" customWidth="1"/>
    <col min="2" max="11" width="10.61328125" style="1" customWidth="1"/>
    <col min="12" max="12" width="4.61328125" style="1" customWidth="1"/>
    <col min="13" max="13" width="60.61328125" style="1" customWidth="1"/>
    <col min="14" max="16384" width="9.84375" style="1"/>
  </cols>
  <sheetData>
    <row r="1" spans="1:21" s="22" customFormat="1" ht="22" customHeight="1" thickBot="1" x14ac:dyDescent="0.4">
      <c r="M1" s="341" t="s">
        <v>424</v>
      </c>
    </row>
    <row r="2" spans="1:21" ht="22" customHeight="1" x14ac:dyDescent="0.35">
      <c r="A2" s="159" t="s">
        <v>167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</row>
    <row r="3" spans="1:21" ht="22" customHeight="1" x14ac:dyDescent="0.35">
      <c r="A3" s="346" t="s">
        <v>168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</row>
    <row r="4" spans="1:21" ht="22" customHeight="1" x14ac:dyDescent="0.35">
      <c r="A4" s="45" t="s">
        <v>17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96"/>
    </row>
    <row r="5" spans="1:21" ht="22" customHeight="1" x14ac:dyDescent="0.35">
      <c r="A5" s="48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110"/>
    </row>
    <row r="6" spans="1:21" ht="22" customHeight="1" x14ac:dyDescent="0.35">
      <c r="A6" s="48"/>
      <c r="B6" s="49">
        <v>2011</v>
      </c>
      <c r="C6" s="49">
        <v>2012</v>
      </c>
      <c r="D6" s="49">
        <v>2013</v>
      </c>
      <c r="E6" s="49">
        <v>2014</v>
      </c>
      <c r="F6" s="49">
        <v>2015</v>
      </c>
      <c r="G6" s="98">
        <v>2016</v>
      </c>
      <c r="H6" s="98">
        <v>2017</v>
      </c>
      <c r="I6" s="98">
        <v>2018</v>
      </c>
      <c r="J6" s="98">
        <v>2019</v>
      </c>
      <c r="K6" s="98" t="s">
        <v>73</v>
      </c>
      <c r="L6" s="49"/>
      <c r="M6" s="110"/>
    </row>
    <row r="7" spans="1:21" ht="22" customHeight="1" x14ac:dyDescent="0.35">
      <c r="A7" s="48"/>
      <c r="B7" s="49"/>
      <c r="C7" s="49"/>
      <c r="D7" s="49"/>
      <c r="E7" s="49"/>
      <c r="F7" s="49"/>
      <c r="G7" s="49"/>
      <c r="H7" s="49"/>
      <c r="I7" s="110"/>
      <c r="J7" s="110"/>
      <c r="K7" s="110"/>
      <c r="L7" s="49"/>
      <c r="M7" s="110"/>
    </row>
    <row r="8" spans="1:21" ht="25" customHeight="1" x14ac:dyDescent="0.3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14"/>
      <c r="O8" s="14"/>
      <c r="P8" s="14"/>
      <c r="Q8" s="14"/>
      <c r="R8" s="14"/>
      <c r="S8" s="14"/>
      <c r="T8" s="14"/>
      <c r="U8" s="14"/>
    </row>
    <row r="9" spans="1:21" s="16" customFormat="1" ht="25" customHeight="1" x14ac:dyDescent="0.35">
      <c r="A9" s="245" t="s">
        <v>169</v>
      </c>
      <c r="B9" s="111">
        <v>2058.6059999999998</v>
      </c>
      <c r="C9" s="111">
        <v>2502.2069999999999</v>
      </c>
      <c r="D9" s="111">
        <v>2057.0010000000002</v>
      </c>
      <c r="E9" s="111">
        <v>1555.5860000000002</v>
      </c>
      <c r="F9" s="111">
        <v>1354.174</v>
      </c>
      <c r="G9" s="111">
        <v>915.67881026999999</v>
      </c>
      <c r="H9" s="111">
        <v>786.5556284999999</v>
      </c>
      <c r="I9" s="246">
        <v>756.35416992867613</v>
      </c>
      <c r="J9" s="246">
        <v>660.54926846739272</v>
      </c>
      <c r="K9" s="228">
        <v>818.93162454039884</v>
      </c>
      <c r="L9" s="247"/>
      <c r="M9" s="63" t="s">
        <v>169</v>
      </c>
      <c r="N9" s="99"/>
      <c r="O9" s="99"/>
      <c r="P9" s="99"/>
      <c r="Q9" s="99"/>
    </row>
    <row r="10" spans="1:21" ht="25" customHeight="1" x14ac:dyDescent="0.35">
      <c r="A10" s="67"/>
      <c r="B10" s="113"/>
      <c r="C10" s="113"/>
      <c r="D10" s="80"/>
      <c r="E10" s="80"/>
      <c r="F10" s="80"/>
      <c r="G10" s="80"/>
      <c r="H10" s="80"/>
      <c r="I10" s="80"/>
      <c r="J10" s="80"/>
      <c r="K10" s="80"/>
      <c r="L10" s="248"/>
      <c r="M10" s="67"/>
    </row>
    <row r="11" spans="1:21" s="16" customFormat="1" ht="25" customHeight="1" x14ac:dyDescent="0.35">
      <c r="A11" s="249" t="s">
        <v>170</v>
      </c>
      <c r="B11" s="111">
        <v>489.92999999999995</v>
      </c>
      <c r="C11" s="111">
        <v>404.00700000000006</v>
      </c>
      <c r="D11" s="111">
        <v>333.60099999999994</v>
      </c>
      <c r="E11" s="111">
        <v>267.34500000000003</v>
      </c>
      <c r="F11" s="111">
        <v>264.74099999999999</v>
      </c>
      <c r="G11" s="111">
        <v>230.65934933333332</v>
      </c>
      <c r="H11" s="111">
        <v>181.28142366666665</v>
      </c>
      <c r="I11" s="246">
        <v>153.983</v>
      </c>
      <c r="J11" s="246">
        <v>146.53251690259265</v>
      </c>
      <c r="K11" s="228">
        <v>79.359000000000009</v>
      </c>
      <c r="L11" s="247"/>
      <c r="M11" s="63" t="s">
        <v>171</v>
      </c>
      <c r="N11" s="99"/>
      <c r="O11" s="99"/>
      <c r="P11" s="99"/>
      <c r="Q11" s="112"/>
    </row>
    <row r="12" spans="1:21" ht="25" customHeight="1" x14ac:dyDescent="0.35">
      <c r="A12" s="250" t="s">
        <v>172</v>
      </c>
      <c r="B12" s="113">
        <v>5.0369999999999999</v>
      </c>
      <c r="C12" s="113">
        <v>0.8</v>
      </c>
      <c r="D12" s="113">
        <v>0</v>
      </c>
      <c r="E12" s="113">
        <v>0</v>
      </c>
      <c r="F12" s="113">
        <v>7</v>
      </c>
      <c r="G12" s="113">
        <v>5.46</v>
      </c>
      <c r="H12" s="113">
        <v>4.8639999999999999</v>
      </c>
      <c r="I12" s="251">
        <v>1.7589999999999999</v>
      </c>
      <c r="J12" s="251">
        <v>4.3150000000000004</v>
      </c>
      <c r="K12" s="80">
        <v>4.8010000000000002</v>
      </c>
      <c r="L12" s="231"/>
      <c r="M12" s="83" t="s">
        <v>173</v>
      </c>
      <c r="N12" s="54"/>
      <c r="O12" s="109"/>
      <c r="P12" s="114"/>
      <c r="Q12" s="109"/>
    </row>
    <row r="13" spans="1:21" ht="25" customHeight="1" x14ac:dyDescent="0.35">
      <c r="A13" s="250" t="s">
        <v>174</v>
      </c>
      <c r="B13" s="113">
        <v>0.69</v>
      </c>
      <c r="C13" s="113">
        <v>0</v>
      </c>
      <c r="D13" s="113">
        <v>0</v>
      </c>
      <c r="E13" s="113">
        <v>0</v>
      </c>
      <c r="F13" s="113">
        <v>0</v>
      </c>
      <c r="G13" s="113">
        <v>0</v>
      </c>
      <c r="H13" s="113">
        <v>0</v>
      </c>
      <c r="I13" s="251">
        <v>0</v>
      </c>
      <c r="J13" s="251">
        <v>0</v>
      </c>
      <c r="K13" s="80">
        <v>0</v>
      </c>
      <c r="L13" s="231"/>
      <c r="M13" s="83" t="s">
        <v>175</v>
      </c>
      <c r="O13" s="109"/>
      <c r="Q13" s="109"/>
    </row>
    <row r="14" spans="1:21" ht="25" customHeight="1" x14ac:dyDescent="0.35">
      <c r="A14" s="250" t="s">
        <v>176</v>
      </c>
      <c r="B14" s="113">
        <v>3.524</v>
      </c>
      <c r="C14" s="113">
        <v>0.307</v>
      </c>
      <c r="D14" s="113">
        <v>0.28499999999999998</v>
      </c>
      <c r="E14" s="113">
        <v>4.2210000000000001</v>
      </c>
      <c r="F14" s="113">
        <v>1.6</v>
      </c>
      <c r="G14" s="113">
        <v>2.9289999999999998</v>
      </c>
      <c r="H14" s="113">
        <v>0.96375700000000009</v>
      </c>
      <c r="I14" s="251">
        <v>1.843</v>
      </c>
      <c r="J14" s="251">
        <v>1.4035046666666666</v>
      </c>
      <c r="K14" s="80">
        <v>1.6240000000000001</v>
      </c>
      <c r="L14" s="231"/>
      <c r="M14" s="83" t="s">
        <v>177</v>
      </c>
      <c r="O14" s="109"/>
      <c r="Q14" s="109"/>
    </row>
    <row r="15" spans="1:21" ht="25" customHeight="1" x14ac:dyDescent="0.35">
      <c r="A15" s="250" t="s">
        <v>178</v>
      </c>
      <c r="B15" s="113">
        <v>0</v>
      </c>
      <c r="C15" s="113">
        <v>0</v>
      </c>
      <c r="D15" s="113">
        <v>0</v>
      </c>
      <c r="E15" s="113">
        <v>0</v>
      </c>
      <c r="F15" s="113">
        <v>0</v>
      </c>
      <c r="G15" s="113">
        <v>0</v>
      </c>
      <c r="H15" s="113">
        <v>0</v>
      </c>
      <c r="I15" s="251">
        <v>0</v>
      </c>
      <c r="J15" s="251">
        <v>0</v>
      </c>
      <c r="K15" s="80">
        <v>0</v>
      </c>
      <c r="L15" s="231"/>
      <c r="M15" s="83" t="s">
        <v>179</v>
      </c>
      <c r="O15" s="109"/>
      <c r="Q15" s="109"/>
    </row>
    <row r="16" spans="1:21" ht="25" customHeight="1" x14ac:dyDescent="0.35">
      <c r="A16" s="250" t="s">
        <v>180</v>
      </c>
      <c r="B16" s="113">
        <v>47.753999999999998</v>
      </c>
      <c r="C16" s="113">
        <v>10.8</v>
      </c>
      <c r="D16" s="113">
        <v>1.3420000000000001</v>
      </c>
      <c r="E16" s="113">
        <v>0.67800000000000005</v>
      </c>
      <c r="F16" s="113">
        <v>0.2</v>
      </c>
      <c r="G16" s="113">
        <v>51.396000000000001</v>
      </c>
      <c r="H16" s="113">
        <v>0.19900000000000001</v>
      </c>
      <c r="I16" s="251">
        <v>12.853999999999999</v>
      </c>
      <c r="J16" s="251">
        <v>9.31</v>
      </c>
      <c r="K16" s="80">
        <v>11.082000000000001</v>
      </c>
      <c r="L16" s="231"/>
      <c r="M16" s="83" t="s">
        <v>181</v>
      </c>
      <c r="O16" s="109"/>
      <c r="Q16" s="109"/>
    </row>
    <row r="17" spans="1:21" ht="25" customHeight="1" x14ac:dyDescent="0.35">
      <c r="A17" s="250" t="s">
        <v>182</v>
      </c>
      <c r="B17" s="113">
        <v>160.227</v>
      </c>
      <c r="C17" s="113">
        <v>61.8</v>
      </c>
      <c r="D17" s="113">
        <v>129.20599999999999</v>
      </c>
      <c r="E17" s="113">
        <v>57.518000000000001</v>
      </c>
      <c r="F17" s="113">
        <v>36.389000000000003</v>
      </c>
      <c r="G17" s="113">
        <v>34.606999999999999</v>
      </c>
      <c r="H17" s="113">
        <v>22.661999999999999</v>
      </c>
      <c r="I17" s="251">
        <v>18.13</v>
      </c>
      <c r="J17" s="251">
        <v>26.273</v>
      </c>
      <c r="K17" s="80">
        <v>12.488</v>
      </c>
      <c r="L17" s="231"/>
      <c r="M17" s="83" t="s">
        <v>183</v>
      </c>
      <c r="O17" s="109"/>
      <c r="P17" s="109"/>
      <c r="Q17" s="109"/>
    </row>
    <row r="18" spans="1:21" ht="25" customHeight="1" x14ac:dyDescent="0.35">
      <c r="A18" s="250" t="s">
        <v>184</v>
      </c>
      <c r="B18" s="113">
        <v>0</v>
      </c>
      <c r="C18" s="113">
        <v>0</v>
      </c>
      <c r="D18" s="113">
        <v>0</v>
      </c>
      <c r="E18" s="115">
        <v>0.08</v>
      </c>
      <c r="F18" s="115">
        <v>0.1</v>
      </c>
      <c r="G18" s="115">
        <v>0</v>
      </c>
      <c r="H18" s="115">
        <v>0</v>
      </c>
      <c r="I18" s="251">
        <v>0</v>
      </c>
      <c r="J18" s="251">
        <v>0</v>
      </c>
      <c r="K18" s="80">
        <v>0</v>
      </c>
      <c r="L18" s="231"/>
      <c r="M18" s="83" t="s">
        <v>185</v>
      </c>
      <c r="O18" s="109"/>
      <c r="P18" s="109"/>
      <c r="Q18" s="109"/>
    </row>
    <row r="19" spans="1:21" ht="25" customHeight="1" x14ac:dyDescent="0.35">
      <c r="A19" s="250" t="s">
        <v>186</v>
      </c>
      <c r="B19" s="113">
        <v>6</v>
      </c>
      <c r="C19" s="115">
        <v>0</v>
      </c>
      <c r="D19" s="251">
        <v>0</v>
      </c>
      <c r="E19" s="251">
        <v>0</v>
      </c>
      <c r="F19" s="115">
        <v>0</v>
      </c>
      <c r="G19" s="115">
        <v>0</v>
      </c>
      <c r="H19" s="115">
        <v>0</v>
      </c>
      <c r="I19" s="251">
        <v>0</v>
      </c>
      <c r="J19" s="251">
        <v>0</v>
      </c>
      <c r="K19" s="80">
        <v>0</v>
      </c>
      <c r="L19" s="231"/>
      <c r="M19" s="83" t="s">
        <v>187</v>
      </c>
      <c r="O19" s="109"/>
      <c r="P19" s="109"/>
      <c r="Q19" s="109"/>
    </row>
    <row r="20" spans="1:21" ht="25" customHeight="1" x14ac:dyDescent="0.35">
      <c r="A20" s="250" t="s">
        <v>188</v>
      </c>
      <c r="B20" s="113">
        <v>23.167999999999999</v>
      </c>
      <c r="C20" s="113">
        <v>16.7</v>
      </c>
      <c r="D20" s="113">
        <v>23.402999999999999</v>
      </c>
      <c r="E20" s="115">
        <v>3.1139999999999999</v>
      </c>
      <c r="F20" s="115">
        <v>23.9</v>
      </c>
      <c r="G20" s="115">
        <v>34.348999999999997</v>
      </c>
      <c r="H20" s="115">
        <v>25.158000000000001</v>
      </c>
      <c r="I20" s="251">
        <v>15.090999999999999</v>
      </c>
      <c r="J20" s="251">
        <v>2.36156531</v>
      </c>
      <c r="K20" s="80">
        <v>5.6</v>
      </c>
      <c r="L20" s="231"/>
      <c r="M20" s="83" t="s">
        <v>189</v>
      </c>
      <c r="O20" s="109"/>
      <c r="P20" s="109"/>
      <c r="Q20" s="109"/>
    </row>
    <row r="21" spans="1:21" ht="25" customHeight="1" x14ac:dyDescent="0.35">
      <c r="A21" s="250" t="s">
        <v>190</v>
      </c>
      <c r="B21" s="113">
        <v>0</v>
      </c>
      <c r="C21" s="113">
        <v>0</v>
      </c>
      <c r="D21" s="113">
        <v>0</v>
      </c>
      <c r="E21" s="115">
        <v>0</v>
      </c>
      <c r="F21" s="115">
        <v>0.3</v>
      </c>
      <c r="G21" s="115">
        <v>0</v>
      </c>
      <c r="H21" s="115">
        <v>0</v>
      </c>
      <c r="I21" s="251">
        <v>0</v>
      </c>
      <c r="J21" s="251">
        <v>0</v>
      </c>
      <c r="K21" s="80">
        <v>0</v>
      </c>
      <c r="L21" s="231"/>
      <c r="M21" s="83" t="s">
        <v>191</v>
      </c>
      <c r="O21" s="109"/>
      <c r="P21" s="109"/>
      <c r="Q21" s="109"/>
    </row>
    <row r="22" spans="1:21" ht="25" customHeight="1" x14ac:dyDescent="0.35">
      <c r="A22" s="250" t="s">
        <v>192</v>
      </c>
      <c r="B22" s="113">
        <v>1.4390000000000001</v>
      </c>
      <c r="C22" s="113">
        <v>3.9</v>
      </c>
      <c r="D22" s="113">
        <v>4.0650000000000004</v>
      </c>
      <c r="E22" s="115">
        <v>6.0750000000000002</v>
      </c>
      <c r="F22" s="115">
        <v>1.17</v>
      </c>
      <c r="G22" s="115">
        <v>1.206</v>
      </c>
      <c r="H22" s="115">
        <v>0.27900000000000003</v>
      </c>
      <c r="I22" s="251">
        <v>0.88500000000000001</v>
      </c>
      <c r="J22" s="251">
        <v>0.58199999999999985</v>
      </c>
      <c r="K22" s="80">
        <v>0.54400000000000004</v>
      </c>
      <c r="L22" s="231"/>
      <c r="M22" s="83" t="s">
        <v>193</v>
      </c>
      <c r="O22" s="109"/>
      <c r="P22" s="109"/>
      <c r="Q22" s="109"/>
    </row>
    <row r="23" spans="1:21" ht="25" customHeight="1" x14ac:dyDescent="0.35">
      <c r="A23" s="250" t="s">
        <v>194</v>
      </c>
      <c r="B23" s="113">
        <v>93.822999999999993</v>
      </c>
      <c r="C23" s="113">
        <v>106.5</v>
      </c>
      <c r="D23" s="113">
        <v>75.599999999999994</v>
      </c>
      <c r="E23" s="115">
        <v>65.338999999999999</v>
      </c>
      <c r="F23" s="115">
        <v>77.180000000000007</v>
      </c>
      <c r="G23" s="115">
        <v>72.719333333333338</v>
      </c>
      <c r="H23" s="115">
        <v>76.533000000000001</v>
      </c>
      <c r="I23" s="251">
        <v>75.477000000000004</v>
      </c>
      <c r="J23" s="251">
        <v>74.909925925925947</v>
      </c>
      <c r="K23" s="80">
        <v>28.457000000000001</v>
      </c>
      <c r="L23" s="231"/>
      <c r="M23" s="83" t="s">
        <v>195</v>
      </c>
      <c r="O23" s="109"/>
      <c r="P23" s="109"/>
      <c r="Q23" s="109"/>
    </row>
    <row r="24" spans="1:21" ht="25" customHeight="1" x14ac:dyDescent="0.35">
      <c r="A24" s="250" t="s">
        <v>196</v>
      </c>
      <c r="B24" s="113">
        <v>0</v>
      </c>
      <c r="C24" s="113">
        <v>0</v>
      </c>
      <c r="D24" s="113">
        <v>2.1</v>
      </c>
      <c r="E24" s="115">
        <v>0.54800000000000004</v>
      </c>
      <c r="F24" s="115">
        <v>0.5</v>
      </c>
      <c r="G24" s="115">
        <v>0</v>
      </c>
      <c r="H24" s="115">
        <v>0</v>
      </c>
      <c r="I24" s="251">
        <v>0</v>
      </c>
      <c r="J24" s="251">
        <v>0</v>
      </c>
      <c r="K24" s="80">
        <v>0</v>
      </c>
      <c r="L24" s="231"/>
      <c r="M24" s="83" t="s">
        <v>197</v>
      </c>
      <c r="O24" s="109"/>
      <c r="P24" s="109"/>
      <c r="Q24" s="109"/>
    </row>
    <row r="25" spans="1:21" ht="25" customHeight="1" x14ac:dyDescent="0.35">
      <c r="A25" s="250" t="s">
        <v>198</v>
      </c>
      <c r="B25" s="113">
        <v>114.88</v>
      </c>
      <c r="C25" s="113">
        <v>106</v>
      </c>
      <c r="D25" s="113">
        <v>50.4</v>
      </c>
      <c r="E25" s="115">
        <v>107.693</v>
      </c>
      <c r="F25" s="115">
        <v>98.76</v>
      </c>
      <c r="G25" s="115">
        <v>0.91601599999999994</v>
      </c>
      <c r="H25" s="115">
        <v>6.32</v>
      </c>
      <c r="I25" s="251">
        <v>3.6179999999999999</v>
      </c>
      <c r="J25" s="251">
        <v>1.044521</v>
      </c>
      <c r="K25" s="80">
        <v>2.331</v>
      </c>
      <c r="L25" s="231"/>
      <c r="M25" s="83" t="s">
        <v>199</v>
      </c>
      <c r="O25" s="109"/>
      <c r="P25" s="109"/>
      <c r="Q25" s="109"/>
    </row>
    <row r="26" spans="1:21" ht="25" customHeight="1" x14ac:dyDescent="0.35">
      <c r="A26" s="250" t="s">
        <v>200</v>
      </c>
      <c r="B26" s="113">
        <v>2.9380000000000002</v>
      </c>
      <c r="C26" s="113">
        <v>8.6</v>
      </c>
      <c r="D26" s="113">
        <v>1.1000000000000001</v>
      </c>
      <c r="E26" s="115">
        <v>1.1200000000000001</v>
      </c>
      <c r="F26" s="115">
        <v>10.5</v>
      </c>
      <c r="G26" s="115">
        <v>8.4000000000000005E-2</v>
      </c>
      <c r="H26" s="115">
        <v>10.06</v>
      </c>
      <c r="I26" s="251">
        <v>7.3440000000000003</v>
      </c>
      <c r="J26" s="251">
        <v>1.5129999999999999</v>
      </c>
      <c r="K26" s="80">
        <v>4.4260000000000002</v>
      </c>
      <c r="L26" s="231"/>
      <c r="M26" s="83" t="s">
        <v>201</v>
      </c>
      <c r="O26" s="109"/>
      <c r="P26" s="109"/>
      <c r="Q26" s="109"/>
    </row>
    <row r="27" spans="1:21" ht="25" customHeight="1" x14ac:dyDescent="0.35">
      <c r="A27" s="250" t="s">
        <v>202</v>
      </c>
      <c r="B27" s="113">
        <v>2.2650000000000001</v>
      </c>
      <c r="C27" s="113">
        <v>7.1</v>
      </c>
      <c r="D27" s="113">
        <v>3.7</v>
      </c>
      <c r="E27" s="115">
        <v>5.4169999999999998</v>
      </c>
      <c r="F27" s="115">
        <v>2</v>
      </c>
      <c r="G27" s="115">
        <v>3.702</v>
      </c>
      <c r="H27" s="115">
        <v>3.6996666666666664</v>
      </c>
      <c r="I27" s="251">
        <v>0</v>
      </c>
      <c r="J27" s="251">
        <v>0</v>
      </c>
      <c r="K27" s="80">
        <v>0</v>
      </c>
      <c r="L27" s="231"/>
      <c r="M27" s="83" t="s">
        <v>203</v>
      </c>
      <c r="O27" s="109"/>
      <c r="P27" s="109"/>
      <c r="Q27" s="109"/>
    </row>
    <row r="28" spans="1:21" ht="25" customHeight="1" x14ac:dyDescent="0.35">
      <c r="A28" s="250" t="s">
        <v>204</v>
      </c>
      <c r="B28" s="252">
        <v>20.803000000000001</v>
      </c>
      <c r="C28" s="113">
        <v>81.5</v>
      </c>
      <c r="D28" s="113">
        <v>40.700000000000003</v>
      </c>
      <c r="E28" s="115">
        <v>15.542</v>
      </c>
      <c r="F28" s="115">
        <v>4.5999999999999996</v>
      </c>
      <c r="G28" s="115">
        <v>21.670999999999999</v>
      </c>
      <c r="H28" s="115">
        <v>29.462</v>
      </c>
      <c r="I28" s="251">
        <v>15.631</v>
      </c>
      <c r="J28" s="251">
        <v>23.603999999999999</v>
      </c>
      <c r="K28" s="80">
        <v>6.7229999999999999</v>
      </c>
      <c r="L28" s="231"/>
      <c r="M28" s="83" t="s">
        <v>205</v>
      </c>
      <c r="O28" s="109"/>
      <c r="P28" s="109"/>
      <c r="Q28" s="109"/>
      <c r="T28" s="114"/>
      <c r="U28" s="109"/>
    </row>
    <row r="29" spans="1:21" ht="25" customHeight="1" x14ac:dyDescent="0.35">
      <c r="A29" s="250" t="s">
        <v>206</v>
      </c>
      <c r="B29" s="113">
        <v>7.3819999999999997</v>
      </c>
      <c r="C29" s="115">
        <v>0</v>
      </c>
      <c r="D29" s="80">
        <v>1.7</v>
      </c>
      <c r="E29" s="115">
        <v>0</v>
      </c>
      <c r="F29" s="115">
        <v>0.54200000000000004</v>
      </c>
      <c r="G29" s="115">
        <v>1.62</v>
      </c>
      <c r="H29" s="115">
        <v>1.081</v>
      </c>
      <c r="I29" s="251">
        <v>1.351</v>
      </c>
      <c r="J29" s="251">
        <v>1.216</v>
      </c>
      <c r="K29" s="80">
        <v>1.2829999999999999</v>
      </c>
      <c r="L29" s="253"/>
      <c r="M29" s="83" t="s">
        <v>207</v>
      </c>
      <c r="O29" s="109"/>
      <c r="P29" s="109"/>
      <c r="Q29" s="109"/>
    </row>
    <row r="30" spans="1:21" ht="25" customHeight="1" x14ac:dyDescent="0.35">
      <c r="A30" s="250"/>
      <c r="B30" s="113"/>
      <c r="C30" s="115"/>
      <c r="D30" s="80"/>
      <c r="E30" s="80"/>
      <c r="F30" s="80"/>
      <c r="G30" s="80"/>
      <c r="H30" s="80"/>
      <c r="I30" s="80"/>
      <c r="J30" s="80"/>
      <c r="K30" s="80"/>
      <c r="L30" s="231"/>
      <c r="M30" s="67"/>
      <c r="P30" s="109"/>
    </row>
    <row r="31" spans="1:21" s="16" customFormat="1" ht="25" customHeight="1" x14ac:dyDescent="0.35">
      <c r="A31" s="249" t="s">
        <v>208</v>
      </c>
      <c r="B31" s="111">
        <v>1243.076</v>
      </c>
      <c r="C31" s="116">
        <v>1768</v>
      </c>
      <c r="D31" s="111">
        <v>1439.8000000000002</v>
      </c>
      <c r="E31" s="116">
        <v>1054.4050000000002</v>
      </c>
      <c r="F31" s="116">
        <v>848.93799999999999</v>
      </c>
      <c r="G31" s="116">
        <v>546.77667243666667</v>
      </c>
      <c r="H31" s="116">
        <v>499.54793333333333</v>
      </c>
      <c r="I31" s="64">
        <v>534.72499999999991</v>
      </c>
      <c r="J31" s="64">
        <v>447.73728799000003</v>
      </c>
      <c r="K31" s="228">
        <v>660.95699999999988</v>
      </c>
      <c r="L31" s="254"/>
      <c r="M31" s="63" t="s">
        <v>209</v>
      </c>
      <c r="O31" s="99"/>
      <c r="P31" s="99"/>
      <c r="Q31" s="99"/>
    </row>
    <row r="32" spans="1:21" ht="25" customHeight="1" x14ac:dyDescent="0.35">
      <c r="A32" s="250" t="s">
        <v>210</v>
      </c>
      <c r="B32" s="113">
        <v>322.43900000000002</v>
      </c>
      <c r="C32" s="115">
        <v>381.4</v>
      </c>
      <c r="D32" s="113">
        <v>371.3</v>
      </c>
      <c r="E32" s="115">
        <v>373.17599999999999</v>
      </c>
      <c r="F32" s="115">
        <v>325.60000000000002</v>
      </c>
      <c r="G32" s="115">
        <v>151.71199999999999</v>
      </c>
      <c r="H32" s="115">
        <v>47.042000000000002</v>
      </c>
      <c r="I32" s="251">
        <v>52.076999999999998</v>
      </c>
      <c r="J32" s="251">
        <v>54.474578439999995</v>
      </c>
      <c r="K32" s="80">
        <v>134.98400000000001</v>
      </c>
      <c r="L32" s="231"/>
      <c r="M32" s="83" t="s">
        <v>211</v>
      </c>
      <c r="N32" s="109"/>
      <c r="O32" s="109"/>
      <c r="P32" s="109"/>
      <c r="Q32" s="109"/>
      <c r="R32" s="117"/>
    </row>
    <row r="33" spans="1:18" ht="25" customHeight="1" x14ac:dyDescent="0.35">
      <c r="A33" s="250" t="s">
        <v>212</v>
      </c>
      <c r="B33" s="113">
        <v>261.11200000000002</v>
      </c>
      <c r="C33" s="115">
        <v>355.8</v>
      </c>
      <c r="D33" s="113">
        <v>276.3</v>
      </c>
      <c r="E33" s="115">
        <v>154.21700000000001</v>
      </c>
      <c r="F33" s="115">
        <v>73.900000000000006</v>
      </c>
      <c r="G33" s="115">
        <v>118.24700576999999</v>
      </c>
      <c r="H33" s="115">
        <v>97.397000000000006</v>
      </c>
      <c r="I33" s="251">
        <v>72.293000000000006</v>
      </c>
      <c r="J33" s="251">
        <v>135.68666454999999</v>
      </c>
      <c r="K33" s="80">
        <v>254.67099999999999</v>
      </c>
      <c r="L33" s="231"/>
      <c r="M33" s="83" t="s">
        <v>213</v>
      </c>
      <c r="N33" s="109"/>
      <c r="O33" s="109"/>
      <c r="P33" s="109"/>
      <c r="Q33" s="109"/>
    </row>
    <row r="34" spans="1:18" ht="25" customHeight="1" x14ac:dyDescent="0.35">
      <c r="A34" s="250" t="s">
        <v>214</v>
      </c>
      <c r="B34" s="113">
        <v>3.24</v>
      </c>
      <c r="C34" s="115">
        <v>0</v>
      </c>
      <c r="D34" s="113">
        <v>0</v>
      </c>
      <c r="E34" s="115">
        <v>0</v>
      </c>
      <c r="F34" s="115">
        <v>0</v>
      </c>
      <c r="G34" s="115">
        <v>0</v>
      </c>
      <c r="H34" s="115">
        <v>0</v>
      </c>
      <c r="I34" s="251">
        <v>0</v>
      </c>
      <c r="J34" s="251">
        <v>0</v>
      </c>
      <c r="K34" s="80">
        <v>0</v>
      </c>
      <c r="L34" s="231"/>
      <c r="M34" s="83" t="s">
        <v>215</v>
      </c>
      <c r="N34" s="109"/>
      <c r="O34" s="109"/>
      <c r="P34" s="109"/>
      <c r="Q34" s="109"/>
    </row>
    <row r="35" spans="1:18" ht="25" customHeight="1" x14ac:dyDescent="0.35">
      <c r="A35" s="250" t="s">
        <v>216</v>
      </c>
      <c r="B35" s="113">
        <v>2.2440000000000002</v>
      </c>
      <c r="C35" s="115">
        <v>26.4</v>
      </c>
      <c r="D35" s="113">
        <v>2.1</v>
      </c>
      <c r="E35" s="115">
        <v>9.2270000000000003</v>
      </c>
      <c r="F35" s="115">
        <v>9.4</v>
      </c>
      <c r="G35" s="115">
        <v>9.3309999999999995</v>
      </c>
      <c r="H35" s="115">
        <v>0</v>
      </c>
      <c r="I35" s="251">
        <v>0</v>
      </c>
      <c r="J35" s="251">
        <v>10.631</v>
      </c>
      <c r="K35" s="80">
        <v>14.3</v>
      </c>
      <c r="L35" s="231"/>
      <c r="M35" s="83" t="s">
        <v>217</v>
      </c>
      <c r="N35" s="109"/>
      <c r="O35" s="109"/>
      <c r="P35" s="109"/>
      <c r="R35" s="109"/>
    </row>
    <row r="36" spans="1:18" ht="25" customHeight="1" x14ac:dyDescent="0.35">
      <c r="A36" s="250" t="s">
        <v>218</v>
      </c>
      <c r="B36" s="113">
        <v>156.947</v>
      </c>
      <c r="C36" s="115">
        <v>512.9</v>
      </c>
      <c r="D36" s="113">
        <v>299.5</v>
      </c>
      <c r="E36" s="115">
        <v>186.78299999999999</v>
      </c>
      <c r="F36" s="115">
        <v>86.438000000000002</v>
      </c>
      <c r="G36" s="115">
        <v>21.364999999999998</v>
      </c>
      <c r="H36" s="115">
        <v>0</v>
      </c>
      <c r="I36" s="251">
        <v>0</v>
      </c>
      <c r="J36" s="251">
        <v>0</v>
      </c>
      <c r="K36" s="80">
        <v>0</v>
      </c>
      <c r="L36" s="231"/>
      <c r="M36" s="83" t="s">
        <v>219</v>
      </c>
      <c r="N36" s="109"/>
      <c r="O36" s="109"/>
      <c r="P36" s="109"/>
      <c r="Q36" s="109"/>
      <c r="R36" s="109"/>
    </row>
    <row r="37" spans="1:18" ht="25" customHeight="1" x14ac:dyDescent="0.35">
      <c r="A37" s="250" t="s">
        <v>220</v>
      </c>
      <c r="B37" s="113">
        <v>430.50900000000001</v>
      </c>
      <c r="C37" s="115">
        <v>401.1</v>
      </c>
      <c r="D37" s="113">
        <v>384</v>
      </c>
      <c r="E37" s="115">
        <v>268.41199999999998</v>
      </c>
      <c r="F37" s="115">
        <v>269.935</v>
      </c>
      <c r="G37" s="115">
        <v>156.21899999999999</v>
      </c>
      <c r="H37" s="115">
        <v>296.79399999999998</v>
      </c>
      <c r="I37" s="251">
        <v>383.572</v>
      </c>
      <c r="J37" s="251">
        <v>220.69900000000001</v>
      </c>
      <c r="K37" s="80">
        <v>186.947</v>
      </c>
      <c r="L37" s="231"/>
      <c r="M37" s="83" t="s">
        <v>221</v>
      </c>
      <c r="N37" s="109"/>
      <c r="O37" s="109"/>
      <c r="P37" s="109"/>
      <c r="Q37" s="109"/>
      <c r="R37" s="109"/>
    </row>
    <row r="38" spans="1:18" ht="25" customHeight="1" x14ac:dyDescent="0.35">
      <c r="A38" s="250" t="s">
        <v>222</v>
      </c>
      <c r="B38" s="113">
        <v>13.853999999999999</v>
      </c>
      <c r="C38" s="115">
        <v>61.1</v>
      </c>
      <c r="D38" s="113">
        <v>55.5</v>
      </c>
      <c r="E38" s="115">
        <v>13.436</v>
      </c>
      <c r="F38" s="115">
        <v>5.6</v>
      </c>
      <c r="G38" s="115">
        <v>5.5549999999999997</v>
      </c>
      <c r="H38" s="115">
        <v>8.2029999999999994</v>
      </c>
      <c r="I38" s="251">
        <v>3.294</v>
      </c>
      <c r="J38" s="251">
        <v>14.714210000000001</v>
      </c>
      <c r="K38" s="80">
        <v>11.55</v>
      </c>
      <c r="L38" s="231"/>
      <c r="M38" s="83" t="s">
        <v>223</v>
      </c>
      <c r="N38" s="109"/>
      <c r="O38" s="109"/>
      <c r="P38" s="109"/>
      <c r="Q38" s="109"/>
      <c r="R38" s="109"/>
    </row>
    <row r="39" spans="1:18" ht="25" customHeight="1" x14ac:dyDescent="0.35">
      <c r="A39" s="250" t="s">
        <v>224</v>
      </c>
      <c r="B39" s="113">
        <v>12.891</v>
      </c>
      <c r="C39" s="115">
        <v>1.7</v>
      </c>
      <c r="D39" s="113">
        <v>1.3</v>
      </c>
      <c r="E39" s="115">
        <v>2.6339999999999999</v>
      </c>
      <c r="F39" s="115">
        <v>18.899999999999999</v>
      </c>
      <c r="G39" s="115">
        <v>21.545000000000002</v>
      </c>
      <c r="H39" s="115">
        <v>9.964599999999999</v>
      </c>
      <c r="I39" s="251">
        <v>0.27</v>
      </c>
      <c r="J39" s="251">
        <v>7.8478000000000003</v>
      </c>
      <c r="K39" s="80">
        <v>48.040999999999997</v>
      </c>
      <c r="L39" s="231"/>
      <c r="M39" s="83" t="s">
        <v>225</v>
      </c>
      <c r="N39" s="109"/>
      <c r="O39" s="109"/>
      <c r="P39" s="109"/>
      <c r="Q39" s="109"/>
      <c r="R39" s="109"/>
    </row>
    <row r="40" spans="1:18" ht="25" customHeight="1" x14ac:dyDescent="0.35">
      <c r="A40" s="250" t="s">
        <v>226</v>
      </c>
      <c r="B40" s="113">
        <v>31.25</v>
      </c>
      <c r="C40" s="115">
        <v>20.8</v>
      </c>
      <c r="D40" s="113">
        <v>19.899999999999999</v>
      </c>
      <c r="E40" s="115">
        <v>13.141</v>
      </c>
      <c r="F40" s="115">
        <v>20.6</v>
      </c>
      <c r="G40" s="115">
        <v>17.882000000000001</v>
      </c>
      <c r="H40" s="115">
        <v>17.201333333333331</v>
      </c>
      <c r="I40" s="251">
        <v>0</v>
      </c>
      <c r="J40" s="251">
        <v>0</v>
      </c>
      <c r="K40" s="80">
        <v>0</v>
      </c>
      <c r="L40" s="231"/>
      <c r="M40" s="83" t="s">
        <v>227</v>
      </c>
      <c r="N40" s="109"/>
      <c r="O40" s="109"/>
      <c r="P40" s="109"/>
      <c r="Q40" s="109"/>
      <c r="R40" s="109"/>
    </row>
    <row r="41" spans="1:18" ht="25" customHeight="1" x14ac:dyDescent="0.35">
      <c r="A41" s="250" t="s">
        <v>228</v>
      </c>
      <c r="B41" s="113">
        <v>6.7</v>
      </c>
      <c r="C41" s="115">
        <v>0</v>
      </c>
      <c r="D41" s="113">
        <v>2.4</v>
      </c>
      <c r="E41" s="115">
        <v>0.624</v>
      </c>
      <c r="F41" s="115">
        <v>1.5</v>
      </c>
      <c r="G41" s="115">
        <v>0.33200000000000002</v>
      </c>
      <c r="H41" s="115">
        <v>2.302</v>
      </c>
      <c r="I41" s="251">
        <v>1.3640000000000001</v>
      </c>
      <c r="J41" s="251">
        <v>1.2330000000000001</v>
      </c>
      <c r="K41" s="80">
        <v>1.298</v>
      </c>
      <c r="L41" s="231"/>
      <c r="M41" s="83" t="s">
        <v>229</v>
      </c>
      <c r="N41" s="109"/>
      <c r="O41" s="109"/>
      <c r="P41" s="109"/>
      <c r="Q41" s="109"/>
      <c r="R41" s="109"/>
    </row>
    <row r="42" spans="1:18" ht="25" customHeight="1" x14ac:dyDescent="0.35">
      <c r="A42" s="250" t="s">
        <v>230</v>
      </c>
      <c r="B42" s="113">
        <v>1.6839999999999999</v>
      </c>
      <c r="C42" s="115">
        <v>4.4000000000000004</v>
      </c>
      <c r="D42" s="113">
        <v>8.9</v>
      </c>
      <c r="E42" s="115">
        <v>10.554</v>
      </c>
      <c r="F42" s="115">
        <v>19.359000000000002</v>
      </c>
      <c r="G42" s="115">
        <v>26.808</v>
      </c>
      <c r="H42" s="115">
        <v>19.032</v>
      </c>
      <c r="I42" s="251">
        <v>21.733000000000001</v>
      </c>
      <c r="J42" s="251">
        <v>1.202035</v>
      </c>
      <c r="K42" s="80">
        <v>1.2649999999999999</v>
      </c>
      <c r="L42" s="231"/>
      <c r="M42" s="83" t="s">
        <v>231</v>
      </c>
      <c r="N42" s="109"/>
      <c r="O42" s="109"/>
      <c r="P42" s="109"/>
      <c r="Q42" s="109"/>
      <c r="R42" s="109"/>
    </row>
    <row r="43" spans="1:18" ht="25" customHeight="1" x14ac:dyDescent="0.35">
      <c r="A43" s="250" t="s">
        <v>232</v>
      </c>
      <c r="B43" s="113">
        <v>0</v>
      </c>
      <c r="C43" s="115">
        <v>0</v>
      </c>
      <c r="D43" s="80">
        <v>0</v>
      </c>
      <c r="E43" s="80">
        <v>0</v>
      </c>
      <c r="F43" s="115">
        <v>0</v>
      </c>
      <c r="G43" s="115">
        <v>0</v>
      </c>
      <c r="H43" s="115">
        <v>0</v>
      </c>
      <c r="I43" s="251">
        <v>0</v>
      </c>
      <c r="J43" s="251">
        <v>0</v>
      </c>
      <c r="K43" s="80">
        <v>0</v>
      </c>
      <c r="L43" s="231"/>
      <c r="M43" s="83" t="s">
        <v>233</v>
      </c>
      <c r="N43" s="109"/>
      <c r="O43" s="109"/>
      <c r="R43" s="109"/>
    </row>
    <row r="44" spans="1:18" ht="25" customHeight="1" x14ac:dyDescent="0.35">
      <c r="A44" s="250" t="s">
        <v>234</v>
      </c>
      <c r="B44" s="113">
        <v>0.20599999999999999</v>
      </c>
      <c r="C44" s="115">
        <v>2.4</v>
      </c>
      <c r="D44" s="80">
        <v>18.600000000000001</v>
      </c>
      <c r="E44" s="115">
        <v>22.201000000000001</v>
      </c>
      <c r="F44" s="115">
        <v>17.706</v>
      </c>
      <c r="G44" s="115">
        <v>17.780666666666665</v>
      </c>
      <c r="H44" s="115">
        <v>1.6120000000000001</v>
      </c>
      <c r="I44" s="251">
        <v>0.122</v>
      </c>
      <c r="J44" s="251">
        <v>1.2490000000000001</v>
      </c>
      <c r="K44" s="80">
        <v>7.9009999999999998</v>
      </c>
      <c r="L44" s="231"/>
      <c r="M44" s="83" t="s">
        <v>235</v>
      </c>
      <c r="N44" s="109"/>
      <c r="O44" s="109"/>
    </row>
    <row r="45" spans="1:18" ht="25" customHeight="1" x14ac:dyDescent="0.35">
      <c r="A45" s="250"/>
      <c r="B45" s="113"/>
      <c r="C45" s="115"/>
      <c r="D45" s="80"/>
      <c r="E45" s="80"/>
      <c r="F45" s="80"/>
      <c r="G45" s="80"/>
      <c r="H45" s="80"/>
      <c r="I45" s="80"/>
      <c r="J45" s="80"/>
      <c r="K45" s="80"/>
      <c r="L45" s="231"/>
      <c r="M45" s="67"/>
      <c r="O45" s="109"/>
    </row>
    <row r="46" spans="1:18" s="16" customFormat="1" ht="25" customHeight="1" x14ac:dyDescent="0.35">
      <c r="A46" s="63" t="s">
        <v>236</v>
      </c>
      <c r="B46" s="111">
        <v>325.60000000000002</v>
      </c>
      <c r="C46" s="111">
        <v>330.2</v>
      </c>
      <c r="D46" s="111">
        <v>283.60000000000002</v>
      </c>
      <c r="E46" s="116">
        <v>233.83600000000001</v>
      </c>
      <c r="F46" s="116">
        <v>240.495</v>
      </c>
      <c r="G46" s="116">
        <v>138.24278849999999</v>
      </c>
      <c r="H46" s="116">
        <v>105.72627149999995</v>
      </c>
      <c r="I46" s="64">
        <v>67.646169928676315</v>
      </c>
      <c r="J46" s="64">
        <v>66.279463574799991</v>
      </c>
      <c r="K46" s="228">
        <v>78.615624540398898</v>
      </c>
      <c r="L46" s="254"/>
      <c r="M46" s="63" t="s">
        <v>236</v>
      </c>
      <c r="O46" s="112"/>
      <c r="P46" s="112"/>
      <c r="R46" s="112"/>
    </row>
    <row r="47" spans="1:18" ht="10" customHeight="1" thickBot="1" x14ac:dyDescent="0.4">
      <c r="A47" s="84"/>
      <c r="B47" s="255"/>
      <c r="C47" s="255"/>
      <c r="D47" s="255"/>
      <c r="E47" s="255"/>
      <c r="F47" s="255"/>
      <c r="G47" s="255"/>
      <c r="H47" s="255"/>
      <c r="I47" s="256"/>
      <c r="J47" s="256"/>
      <c r="K47" s="256"/>
      <c r="L47" s="255"/>
      <c r="M47" s="257"/>
      <c r="O47" s="109"/>
    </row>
    <row r="48" spans="1:18" ht="25" customHeight="1" x14ac:dyDescent="0.35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</row>
    <row r="49" spans="1:13" ht="25" customHeight="1" x14ac:dyDescent="0.35">
      <c r="A49" s="40" t="s">
        <v>6</v>
      </c>
      <c r="B49" s="22"/>
      <c r="C49" s="22"/>
      <c r="D49" s="40"/>
      <c r="E49" s="40"/>
      <c r="F49" s="22"/>
      <c r="G49" s="22"/>
      <c r="H49" s="40" t="s">
        <v>237</v>
      </c>
      <c r="I49" s="40"/>
      <c r="J49" s="40"/>
      <c r="K49" s="40"/>
      <c r="L49" s="40"/>
      <c r="M49" s="40"/>
    </row>
    <row r="50" spans="1:13" ht="25" customHeight="1" x14ac:dyDescent="0.35">
      <c r="A50" s="40" t="s">
        <v>7</v>
      </c>
      <c r="B50" s="22"/>
      <c r="C50" s="22"/>
      <c r="D50" s="40"/>
      <c r="E50" s="40"/>
      <c r="F50" s="22"/>
      <c r="G50" s="22"/>
      <c r="H50" s="40" t="s">
        <v>21</v>
      </c>
      <c r="I50" s="40"/>
      <c r="J50" s="40"/>
      <c r="K50" s="40"/>
      <c r="L50" s="40"/>
      <c r="M50" s="40"/>
    </row>
    <row r="51" spans="1:13" ht="25" customHeight="1" x14ac:dyDescent="0.35">
      <c r="A51" s="258"/>
      <c r="B51" s="22"/>
      <c r="C51" s="22"/>
      <c r="D51" s="40"/>
      <c r="E51" s="40"/>
      <c r="F51" s="22"/>
      <c r="G51" s="22"/>
      <c r="H51" s="258"/>
      <c r="I51" s="40"/>
      <c r="J51" s="40"/>
      <c r="K51" s="40"/>
      <c r="L51" s="40"/>
      <c r="M51" s="40"/>
    </row>
    <row r="52" spans="1:13" ht="25" customHeight="1" x14ac:dyDescent="0.35">
      <c r="A52" s="40" t="s">
        <v>238</v>
      </c>
      <c r="B52" s="22"/>
      <c r="C52" s="40"/>
      <c r="D52" s="40"/>
      <c r="E52" s="40"/>
      <c r="F52" s="22"/>
      <c r="G52" s="22"/>
      <c r="H52" s="40" t="s">
        <v>239</v>
      </c>
      <c r="I52" s="40"/>
      <c r="J52" s="40"/>
      <c r="K52" s="40"/>
      <c r="L52" s="40"/>
      <c r="M52" s="40"/>
    </row>
    <row r="53" spans="1:13" ht="25" customHeight="1" x14ac:dyDescent="0.35">
      <c r="A53" s="40" t="s">
        <v>240</v>
      </c>
      <c r="B53" s="40"/>
      <c r="C53" s="40"/>
      <c r="D53" s="40"/>
      <c r="E53" s="40"/>
      <c r="F53" s="22"/>
      <c r="G53" s="22"/>
      <c r="H53" s="40" t="s">
        <v>241</v>
      </c>
      <c r="I53" s="40"/>
      <c r="J53" s="40"/>
      <c r="K53" s="40"/>
      <c r="L53" s="40"/>
      <c r="M53" s="40"/>
    </row>
    <row r="54" spans="1:13" ht="25" customHeight="1" x14ac:dyDescent="0.35">
      <c r="A54" s="40" t="s">
        <v>242</v>
      </c>
      <c r="B54" s="40"/>
      <c r="C54" s="40"/>
      <c r="D54" s="40"/>
      <c r="E54" s="40"/>
      <c r="F54" s="22"/>
      <c r="G54" s="22"/>
      <c r="H54" s="40" t="s">
        <v>243</v>
      </c>
      <c r="I54" s="40"/>
      <c r="J54" s="40"/>
      <c r="K54" s="40"/>
      <c r="L54" s="40"/>
      <c r="M54" s="40"/>
    </row>
    <row r="55" spans="1:13" ht="25" customHeight="1" x14ac:dyDescent="0.35">
      <c r="A55" s="40" t="s">
        <v>56</v>
      </c>
      <c r="B55" s="40"/>
      <c r="C55" s="40"/>
      <c r="D55" s="40"/>
      <c r="E55" s="40"/>
      <c r="F55" s="22"/>
      <c r="G55" s="22"/>
      <c r="H55" s="40" t="s">
        <v>57</v>
      </c>
      <c r="I55" s="40"/>
      <c r="J55" s="40"/>
      <c r="K55" s="40"/>
      <c r="L55" s="40"/>
      <c r="M55" s="40"/>
    </row>
    <row r="56" spans="1:13" ht="25" customHeight="1" x14ac:dyDescent="0.35">
      <c r="A56" s="40"/>
      <c r="B56" s="40"/>
      <c r="C56" s="40"/>
      <c r="D56" s="40"/>
      <c r="E56" s="40"/>
      <c r="F56" s="22"/>
      <c r="G56" s="22"/>
      <c r="H56" s="40"/>
      <c r="I56" s="40"/>
      <c r="J56" s="40"/>
      <c r="K56" s="40"/>
      <c r="L56" s="40"/>
      <c r="M56" s="40"/>
    </row>
    <row r="57" spans="1:13" ht="25" customHeight="1" x14ac:dyDescent="0.35">
      <c r="A57" s="259" t="s">
        <v>244</v>
      </c>
      <c r="B57" s="259"/>
      <c r="C57" s="259"/>
      <c r="D57" s="259"/>
      <c r="E57" s="259"/>
      <c r="F57" s="43"/>
      <c r="G57" s="22"/>
      <c r="H57" s="43" t="s">
        <v>72</v>
      </c>
      <c r="I57" s="259"/>
      <c r="J57" s="259"/>
      <c r="K57" s="259"/>
      <c r="L57" s="259"/>
      <c r="M57" s="259"/>
    </row>
    <row r="58" spans="1:13" ht="25" customHeight="1" x14ac:dyDescent="0.35">
      <c r="A58" s="43" t="s">
        <v>406</v>
      </c>
      <c r="B58" s="259"/>
      <c r="C58" s="259"/>
      <c r="D58" s="259"/>
      <c r="E58" s="259"/>
      <c r="F58" s="43"/>
      <c r="G58" s="22"/>
      <c r="H58" s="43" t="s">
        <v>407</v>
      </c>
      <c r="I58" s="259"/>
      <c r="J58" s="259"/>
      <c r="K58" s="259"/>
      <c r="L58" s="259"/>
      <c r="M58" s="259"/>
    </row>
    <row r="59" spans="1:13" ht="22" customHeight="1" x14ac:dyDescent="0.35">
      <c r="A59" s="43"/>
      <c r="B59" s="259"/>
      <c r="C59" s="259"/>
      <c r="D59" s="259"/>
      <c r="E59" s="259"/>
      <c r="F59" s="259"/>
      <c r="G59" s="259"/>
      <c r="H59" s="259"/>
      <c r="I59" s="259"/>
      <c r="J59" s="259"/>
      <c r="K59" s="259"/>
      <c r="L59" s="259"/>
      <c r="M59" s="259"/>
    </row>
    <row r="60" spans="1:13" ht="22" customHeight="1" x14ac:dyDescent="0.35"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</row>
    <row r="61" spans="1:13" ht="22" customHeight="1" x14ac:dyDescent="0.35"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</row>
    <row r="62" spans="1:13" ht="22" customHeight="1" x14ac:dyDescent="0.35"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</row>
    <row r="63" spans="1:13" ht="22" customHeight="1" x14ac:dyDescent="0.35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</row>
    <row r="64" spans="1:13" ht="22" customHeight="1" x14ac:dyDescent="0.3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</row>
    <row r="65" spans="1:12" ht="22" customHeight="1" x14ac:dyDescent="0.35"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</row>
    <row r="66" spans="1:12" ht="22" customHeight="1" x14ac:dyDescent="0.3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</row>
    <row r="67" spans="1:12" ht="22" customHeight="1" x14ac:dyDescent="0.35"/>
    <row r="68" spans="1:12" ht="22" customHeight="1" x14ac:dyDescent="0.35"/>
    <row r="69" spans="1:12" ht="22" customHeight="1" x14ac:dyDescent="0.35"/>
    <row r="70" spans="1:12" ht="22" customHeight="1" x14ac:dyDescent="0.35"/>
    <row r="71" spans="1:12" ht="22" customHeight="1" x14ac:dyDescent="0.35"/>
    <row r="72" spans="1:12" ht="22" customHeight="1" x14ac:dyDescent="0.35"/>
    <row r="73" spans="1:12" ht="22" customHeight="1" x14ac:dyDescent="0.35"/>
    <row r="74" spans="1:12" ht="22" customHeight="1" x14ac:dyDescent="0.35"/>
    <row r="75" spans="1:12" ht="22" customHeight="1" x14ac:dyDescent="0.35"/>
    <row r="76" spans="1:12" ht="22" customHeight="1" x14ac:dyDescent="0.35"/>
    <row r="77" spans="1:12" ht="22" customHeight="1" x14ac:dyDescent="0.35"/>
    <row r="78" spans="1:12" ht="22" customHeight="1" x14ac:dyDescent="0.35"/>
    <row r="79" spans="1:12" ht="22" customHeight="1" x14ac:dyDescent="0.35"/>
    <row r="80" spans="1:12" ht="22" customHeight="1" x14ac:dyDescent="0.35"/>
    <row r="81" ht="22" customHeight="1" x14ac:dyDescent="0.35"/>
    <row r="82" ht="22" customHeight="1" x14ac:dyDescent="0.35"/>
    <row r="83" ht="22" customHeight="1" x14ac:dyDescent="0.35"/>
    <row r="84" ht="22" customHeight="1" x14ac:dyDescent="0.35"/>
    <row r="85" ht="22" customHeight="1" x14ac:dyDescent="0.35"/>
    <row r="86" ht="22" customHeight="1" x14ac:dyDescent="0.35"/>
    <row r="87" ht="22" customHeight="1" x14ac:dyDescent="0.35"/>
    <row r="88" ht="22" customHeight="1" x14ac:dyDescent="0.35"/>
    <row r="89" ht="22" customHeight="1" x14ac:dyDescent="0.35"/>
    <row r="90" ht="22" customHeight="1" x14ac:dyDescent="0.35"/>
    <row r="91" ht="22" customHeight="1" x14ac:dyDescent="0.35"/>
    <row r="92" ht="22" customHeight="1" x14ac:dyDescent="0.35"/>
    <row r="93" ht="22" customHeight="1" x14ac:dyDescent="0.35"/>
    <row r="94" ht="22" customHeight="1" x14ac:dyDescent="0.35"/>
    <row r="95" ht="22" customHeight="1" x14ac:dyDescent="0.35"/>
    <row r="96" ht="22" customHeight="1" x14ac:dyDescent="0.35"/>
    <row r="97" ht="22" customHeight="1" x14ac:dyDescent="0.35"/>
    <row r="98" ht="22" customHeight="1" x14ac:dyDescent="0.35"/>
    <row r="99" ht="22" customHeight="1" x14ac:dyDescent="0.35"/>
    <row r="100" ht="22" customHeight="1" x14ac:dyDescent="0.35"/>
    <row r="101" ht="22" customHeight="1" x14ac:dyDescent="0.35"/>
    <row r="102" ht="22" customHeight="1" x14ac:dyDescent="0.35"/>
    <row r="103" ht="22" customHeight="1" x14ac:dyDescent="0.35"/>
  </sheetData>
  <mergeCells count="1">
    <mergeCell ref="A3:M3"/>
  </mergeCells>
  <hyperlinks>
    <hyperlink ref="M1" location="'ÍNDICE-INDEX'!A1" display="'ÍNDICE-INDEX" xr:uid="{9C1CE854-20F3-4C13-896C-20EC91677EB1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BF689E14F795498FE442C962D844C6" ma:contentTypeVersion="20" ma:contentTypeDescription="Create a new document." ma:contentTypeScope="" ma:versionID="cfa03897881f22ed6900d6fcd5f6b3f1">
  <xsd:schema xmlns:xsd="http://www.w3.org/2001/XMLSchema" xmlns:xs="http://www.w3.org/2001/XMLSchema" xmlns:p="http://schemas.microsoft.com/office/2006/metadata/properties" xmlns:ns1="http://schemas.microsoft.com/sharepoint/v3" xmlns:ns2="06336cc9-1d91-41e6-a5ed-42a8850931c3" xmlns:ns3="2e0f9a37-d5d4-403e-a0de-8e0e72481b0e" targetNamespace="http://schemas.microsoft.com/office/2006/metadata/properties" ma:root="true" ma:fieldsID="db00b4d249946a75097280912d151472" ns1:_="" ns2:_="" ns3:_="">
    <xsd:import namespace="http://schemas.microsoft.com/sharepoint/v3"/>
    <xsd:import namespace="06336cc9-1d91-41e6-a5ed-42a8850931c3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umeric_Order" minOccurs="0"/>
                <xsd:element ref="ns2:EnlaceWebflow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Titulo" minOccurs="0"/>
                <xsd:element ref="ns2:MediaServiceObjectDetectorVersions" minOccurs="0"/>
                <xsd:element ref="ns2:EnlaceAlterno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36cc9-1d91-41e6-a5ed-42a885093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umeric_Order" ma:index="10" nillable="true" ma:displayName="NumericOrder" ma:format="Dropdown" ma:internalName="Numeric_Order" ma:percentage="FALSE">
      <xsd:simpleType>
        <xsd:restriction base="dms:Number"/>
      </xsd:simpleType>
    </xsd:element>
    <xsd:element name="EnlaceWebflow" ma:index="11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itulo" ma:index="22" nillable="true" ma:displayName="Titulo" ma:format="Dropdown" ma:internalName="Titulo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Alterno" ma:index="24" nillable="true" ma:displayName="Enlace Webflow 2" ma:description="En caso de que el Enlace Webflow Falle !" ma:format="Dropdown" ma:internalName="EnlaceAlterno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EnlaceAlterno xmlns="06336cc9-1d91-41e6-a5ed-42a8850931c3" xsi:nil="true"/>
    <TaxCatchAll xmlns="2e0f9a37-d5d4-403e-a0de-8e0e72481b0e" xsi:nil="true"/>
    <Titulo xmlns="06336cc9-1d91-41e6-a5ed-42a8850931c3" xsi:nil="true"/>
    <lcf76f155ced4ddcb4097134ff3c332f xmlns="06336cc9-1d91-41e6-a5ed-42a8850931c3">
      <Terms xmlns="http://schemas.microsoft.com/office/infopath/2007/PartnerControls"/>
    </lcf76f155ced4ddcb4097134ff3c332f>
    <_ip_UnifiedCompliancePolicyProperties xmlns="http://schemas.microsoft.com/sharepoint/v3" xsi:nil="true"/>
    <EnlaceWebflow xmlns="06336cc9-1d91-41e6-a5ed-42a8850931c3">
      <Url xsi:nil="true"/>
      <Description xsi:nil="true"/>
    </EnlaceWebflow>
    <Numeric_Order xmlns="06336cc9-1d91-41e6-a5ed-42a8850931c3" xsi:nil="true"/>
  </documentManagement>
</p:properties>
</file>

<file path=customXml/itemProps1.xml><?xml version="1.0" encoding="utf-8"?>
<ds:datastoreItem xmlns:ds="http://schemas.openxmlformats.org/officeDocument/2006/customXml" ds:itemID="{A2A287D6-DC6D-4DE5-BC14-8E7F1EA64348}"/>
</file>

<file path=customXml/itemProps2.xml><?xml version="1.0" encoding="utf-8"?>
<ds:datastoreItem xmlns:ds="http://schemas.openxmlformats.org/officeDocument/2006/customXml" ds:itemID="{D69AC321-4C16-4505-A7E4-9244E49AA7AD}"/>
</file>

<file path=customXml/itemProps3.xml><?xml version="1.0" encoding="utf-8"?>
<ds:datastoreItem xmlns:ds="http://schemas.openxmlformats.org/officeDocument/2006/customXml" ds:itemID="{E6C1C988-B68F-41EF-94B4-FC9D685FBC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CONSTRUCCIÓN-CONSTRUCTION 2020</vt:lpstr>
      <vt:lpstr>INSTRUCCIONES-INSTRUCTIONS</vt:lpstr>
      <vt:lpstr>RESUMEN EJECUTIVO 2020</vt:lpstr>
      <vt:lpstr>EXECUTIVE SUMMARY 2020</vt:lpstr>
      <vt:lpstr>ÍNDICE-INDEX</vt:lpstr>
      <vt:lpstr>T-1 </vt:lpstr>
      <vt:lpstr>T-2</vt:lpstr>
      <vt:lpstr>T-3</vt:lpstr>
      <vt:lpstr>T-4</vt:lpstr>
      <vt:lpstr>T-5</vt:lpstr>
      <vt:lpstr>T-6</vt:lpstr>
      <vt:lpstr>T-7</vt:lpstr>
      <vt:lpstr>T-8</vt:lpstr>
      <vt:lpstr>T-9</vt:lpstr>
      <vt:lpstr>T-10</vt:lpstr>
      <vt:lpstr>T-11</vt:lpstr>
      <vt:lpstr>'T-10'!Print_Area</vt:lpstr>
    </vt:vector>
  </TitlesOfParts>
  <Company>JUNTA DE 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GOBIERNO DE PUERTO RICO</dc:creator>
  <cp:lastModifiedBy>Maggie Perez Guzmán</cp:lastModifiedBy>
  <cp:lastPrinted>2021-05-12T14:00:47Z</cp:lastPrinted>
  <dcterms:created xsi:type="dcterms:W3CDTF">1999-07-07T17:23:39Z</dcterms:created>
  <dcterms:modified xsi:type="dcterms:W3CDTF">2021-05-19T19:15:56Z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0x01010032BF689E14F795498FE442C962D844C6</vt:lpwstr>
  </property>
</Properties>
</file>