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24226"/>
  <mc:AlternateContent xmlns:mc="http://schemas.openxmlformats.org/markup-compatibility/2006">
    <mc:Choice Requires="x15">
      <x15ac:absPath xmlns:x15ac="http://schemas.microsoft.com/office/spreadsheetml/2010/11/ac" url="https://jppr-my.sharepoint.com/personal/perez_m_jp_pr_gov/Documents/Backup Maggie/Año 2022/IEG2021/Publicaciones 2021/Estadísticas Seleccionadas de Comercio Exterior 2021/"/>
    </mc:Choice>
  </mc:AlternateContent>
  <xr:revisionPtr revIDLastSave="2" documentId="8_{AD1A9627-B5D5-45FB-957A-3A8BD0CD83A8}" xr6:coauthVersionLast="47" xr6:coauthVersionMax="47" xr10:uidLastSave="{FE6CA4F3-F30B-421B-8B8B-7D99F44D8FB3}"/>
  <bookViews>
    <workbookView xWindow="-108" yWindow="-108" windowWidth="23256" windowHeight="12576" firstSheet="2" activeTab="2" xr2:uid="{00000000-000D-0000-FFFF-FFFF00000000}"/>
  </bookViews>
  <sheets>
    <sheet name="COMERCIO EXTERIOR 2021" sheetId="13" r:id="rId1"/>
    <sheet name="INSTRUCCIONES-INSTRUCTIONS" sheetId="14" r:id="rId2"/>
    <sheet name="ÍNDICE-INDEX" sheetId="15" r:id="rId3"/>
    <sheet name="RESUMEN EJECUTIVO 2021" sheetId="17" r:id="rId4"/>
    <sheet name="EXECUTIVE SUMMARY 2021" sheetId="16" r:id="rId5"/>
    <sheet name="SISTEMA DE COMERCIO EXTERIOR" sheetId="18" r:id="rId6"/>
    <sheet name="EXTERNAL TRADE DATA SYSTEM" sheetId="19" r:id="rId7"/>
    <sheet name="Tabla 1" sheetId="12" r:id="rId8"/>
    <sheet name="Tabla 2" sheetId="2" r:id="rId9"/>
    <sheet name="Tabla 3" sheetId="3" r:id="rId10"/>
    <sheet name="Tabla 4" sheetId="4" r:id="rId11"/>
    <sheet name="Tabla 5" sheetId="5" r:id="rId12"/>
    <sheet name="Tabla 6" sheetId="6" r:id="rId13"/>
    <sheet name="Tabla 7" sheetId="7" r:id="rId14"/>
    <sheet name="Tabla 8" sheetId="8" r:id="rId15"/>
    <sheet name="Tabla 9" sheetId="9" r:id="rId16"/>
    <sheet name="Tabla 10" sheetId="10" r:id="rId17"/>
    <sheet name="Tabla 11" sheetId="11" r:id="rId18"/>
  </sheets>
  <definedNames>
    <definedName name="_Hlk44498051" localSheetId="4">'EXECUTIVE SUMMARY 2021'!$D$4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6" i="9" l="1"/>
  <c r="H56" i="9"/>
  <c r="C56" i="9"/>
  <c r="L55" i="9"/>
  <c r="L56" i="9" s="1"/>
  <c r="K55" i="9"/>
  <c r="J55" i="9"/>
  <c r="J56" i="9" s="1"/>
  <c r="I55" i="9"/>
  <c r="I56" i="9" s="1"/>
  <c r="H55" i="9"/>
  <c r="G55" i="9"/>
  <c r="G56" i="9" s="1"/>
  <c r="F55" i="9"/>
  <c r="F56" i="9" s="1"/>
  <c r="E55" i="9"/>
  <c r="E56" i="9" s="1"/>
  <c r="D55" i="9"/>
  <c r="D56" i="9" s="1"/>
  <c r="C55" i="9"/>
  <c r="L26" i="9"/>
  <c r="G26" i="9"/>
  <c r="D26" i="9"/>
  <c r="L25" i="9"/>
  <c r="K25" i="9"/>
  <c r="K26" i="9" s="1"/>
  <c r="J25" i="9"/>
  <c r="J26" i="9" s="1"/>
  <c r="I25" i="9"/>
  <c r="I26" i="9" s="1"/>
  <c r="H25" i="9"/>
  <c r="H26" i="9" s="1"/>
  <c r="G25" i="9"/>
  <c r="F25" i="9"/>
  <c r="F26" i="9" s="1"/>
  <c r="E25" i="9"/>
  <c r="E26" i="9" s="1"/>
  <c r="D25" i="9"/>
  <c r="C25" i="9"/>
  <c r="C26" i="9" s="1"/>
  <c r="I126" i="8" l="1"/>
  <c r="E126" i="8"/>
  <c r="I124" i="8"/>
  <c r="E124" i="8"/>
  <c r="I123" i="8"/>
  <c r="E123" i="8"/>
  <c r="I122" i="8"/>
  <c r="E122" i="8"/>
  <c r="I121" i="8"/>
  <c r="E121" i="8"/>
  <c r="I119" i="8"/>
  <c r="E119" i="8"/>
  <c r="I118" i="8"/>
  <c r="E118" i="8"/>
  <c r="I117" i="8"/>
  <c r="E117" i="8"/>
  <c r="I116" i="8"/>
  <c r="E116" i="8"/>
  <c r="I115" i="8"/>
  <c r="E115" i="8"/>
  <c r="I114" i="8"/>
  <c r="E114" i="8"/>
  <c r="I113" i="8"/>
  <c r="E113" i="8"/>
  <c r="I112" i="8"/>
  <c r="E112" i="8"/>
  <c r="I111" i="8"/>
  <c r="E111" i="8"/>
  <c r="I110" i="8"/>
  <c r="E110" i="8"/>
  <c r="I109" i="8"/>
  <c r="E109" i="8"/>
  <c r="I108" i="8"/>
  <c r="E108" i="8"/>
  <c r="I107" i="8"/>
  <c r="E107" i="8"/>
  <c r="I106" i="8"/>
  <c r="E106" i="8"/>
  <c r="I105" i="8"/>
  <c r="E105" i="8"/>
  <c r="I104" i="8"/>
  <c r="E104" i="8"/>
  <c r="H103" i="8"/>
  <c r="H97" i="8" s="1"/>
  <c r="G103" i="8"/>
  <c r="I103" i="8" s="1"/>
  <c r="D103" i="8"/>
  <c r="C103" i="8"/>
  <c r="C97" i="8" s="1"/>
  <c r="E97" i="8" s="1"/>
  <c r="I101" i="8"/>
  <c r="E101" i="8"/>
  <c r="I99" i="8"/>
  <c r="E99" i="8"/>
  <c r="D97" i="8"/>
  <c r="I83" i="8"/>
  <c r="E83" i="8"/>
  <c r="I81" i="8"/>
  <c r="E81" i="8"/>
  <c r="I80" i="8"/>
  <c r="E80" i="8"/>
  <c r="I79" i="8"/>
  <c r="E79" i="8"/>
  <c r="I78" i="8"/>
  <c r="E78" i="8"/>
  <c r="I76" i="8"/>
  <c r="E76" i="8"/>
  <c r="I75" i="8"/>
  <c r="E75" i="8"/>
  <c r="I74" i="8"/>
  <c r="E74" i="8"/>
  <c r="I73" i="8"/>
  <c r="E73" i="8"/>
  <c r="I72" i="8"/>
  <c r="E72" i="8"/>
  <c r="I71" i="8"/>
  <c r="E71" i="8"/>
  <c r="I70" i="8"/>
  <c r="E70" i="8"/>
  <c r="I69" i="8"/>
  <c r="E69" i="8"/>
  <c r="I68" i="8"/>
  <c r="E68" i="8"/>
  <c r="I67" i="8"/>
  <c r="E67" i="8"/>
  <c r="I66" i="8"/>
  <c r="E66" i="8"/>
  <c r="I65" i="8"/>
  <c r="E65" i="8"/>
  <c r="I64" i="8"/>
  <c r="E64" i="8"/>
  <c r="I63" i="8"/>
  <c r="E63" i="8"/>
  <c r="I62" i="8"/>
  <c r="E62" i="8"/>
  <c r="I61" i="8"/>
  <c r="E61" i="8"/>
  <c r="I60" i="8"/>
  <c r="H60" i="8"/>
  <c r="G60" i="8"/>
  <c r="E60" i="8"/>
  <c r="D60" i="8"/>
  <c r="D54" i="8" s="1"/>
  <c r="C60" i="8"/>
  <c r="I58" i="8"/>
  <c r="E58" i="8"/>
  <c r="I56" i="8"/>
  <c r="E56" i="8"/>
  <c r="H54" i="8"/>
  <c r="G54" i="8"/>
  <c r="I54" i="8" s="1"/>
  <c r="C54" i="8"/>
  <c r="I40" i="8"/>
  <c r="E40" i="8"/>
  <c r="I38" i="8"/>
  <c r="E38" i="8"/>
  <c r="I37" i="8"/>
  <c r="E37" i="8"/>
  <c r="I36" i="8"/>
  <c r="E36" i="8"/>
  <c r="I35" i="8"/>
  <c r="E35" i="8"/>
  <c r="I33" i="8"/>
  <c r="E33" i="8"/>
  <c r="I32" i="8"/>
  <c r="E32" i="8"/>
  <c r="I31" i="8"/>
  <c r="E31" i="8"/>
  <c r="I30" i="8"/>
  <c r="E30" i="8"/>
  <c r="I29" i="8"/>
  <c r="E29" i="8"/>
  <c r="I28" i="8"/>
  <c r="E28" i="8"/>
  <c r="I27" i="8"/>
  <c r="E27" i="8"/>
  <c r="I26" i="8"/>
  <c r="E26" i="8"/>
  <c r="I25" i="8"/>
  <c r="E25" i="8"/>
  <c r="I24" i="8"/>
  <c r="E24" i="8"/>
  <c r="I23" i="8"/>
  <c r="E23" i="8"/>
  <c r="I22" i="8"/>
  <c r="E22" i="8"/>
  <c r="I21" i="8"/>
  <c r="E21" i="8"/>
  <c r="I20" i="8"/>
  <c r="E20" i="8"/>
  <c r="I19" i="8"/>
  <c r="E19" i="8"/>
  <c r="I18" i="8"/>
  <c r="E18" i="8"/>
  <c r="H17" i="8"/>
  <c r="H11" i="8" s="1"/>
  <c r="G17" i="8"/>
  <c r="G11" i="8" s="1"/>
  <c r="I11" i="8" s="1"/>
  <c r="D17" i="8"/>
  <c r="C17" i="8"/>
  <c r="E17" i="8" s="1"/>
  <c r="I15" i="8"/>
  <c r="E15" i="8"/>
  <c r="I13" i="8"/>
  <c r="E13" i="8"/>
  <c r="D11" i="8"/>
  <c r="E54" i="8" l="1"/>
  <c r="I17" i="8"/>
  <c r="G97" i="8"/>
  <c r="I97" i="8" s="1"/>
  <c r="C11" i="8"/>
  <c r="E11" i="8" s="1"/>
  <c r="E103" i="8"/>
  <c r="D40" i="4"/>
  <c r="K39" i="4"/>
  <c r="K40" i="4" s="1"/>
  <c r="J39" i="4"/>
  <c r="J40" i="4" s="1"/>
  <c r="I39" i="4"/>
  <c r="I40" i="4" s="1"/>
  <c r="H39" i="4"/>
  <c r="H40" i="4" s="1"/>
  <c r="G39" i="4"/>
  <c r="G40" i="4" s="1"/>
  <c r="F39" i="4"/>
  <c r="F40" i="4" s="1"/>
  <c r="E39" i="4"/>
  <c r="E40" i="4" s="1"/>
  <c r="D39" i="4"/>
  <c r="C39" i="4"/>
  <c r="C40" i="4" s="1"/>
  <c r="B39" i="4"/>
  <c r="B40" i="4" s="1"/>
  <c r="H23" i="4"/>
  <c r="K22" i="4"/>
  <c r="K23" i="4" s="1"/>
  <c r="J22" i="4"/>
  <c r="J23" i="4" s="1"/>
  <c r="I22" i="4"/>
  <c r="I23" i="4" s="1"/>
  <c r="H22" i="4"/>
  <c r="G22" i="4"/>
  <c r="G23" i="4" s="1"/>
  <c r="F22" i="4"/>
  <c r="F23" i="4" s="1"/>
  <c r="E22" i="4"/>
  <c r="E23" i="4" s="1"/>
  <c r="D22" i="4"/>
  <c r="D23" i="4" s="1"/>
  <c r="C22" i="4"/>
  <c r="C23" i="4" s="1"/>
  <c r="B22" i="4"/>
  <c r="B23" i="4" s="1"/>
  <c r="H318" i="3" l="1"/>
  <c r="D318" i="3"/>
  <c r="H317" i="3"/>
  <c r="D317" i="3"/>
  <c r="H316" i="3"/>
  <c r="D316" i="3"/>
  <c r="H315" i="3"/>
  <c r="D315" i="3"/>
  <c r="H314" i="3"/>
  <c r="D314" i="3"/>
  <c r="H313" i="3"/>
  <c r="D313" i="3"/>
  <c r="H312" i="3"/>
  <c r="D312" i="3"/>
  <c r="H311" i="3"/>
  <c r="D311" i="3"/>
  <c r="H310" i="3"/>
  <c r="D310" i="3"/>
  <c r="H309" i="3"/>
  <c r="D309" i="3"/>
  <c r="H307" i="3"/>
  <c r="D307" i="3"/>
  <c r="H306" i="3"/>
  <c r="D306" i="3"/>
  <c r="H305" i="3"/>
  <c r="D305" i="3"/>
  <c r="H304" i="3"/>
  <c r="D304" i="3"/>
  <c r="H303" i="3"/>
  <c r="D303" i="3"/>
  <c r="H302" i="3"/>
  <c r="D302" i="3"/>
  <c r="H301" i="3"/>
  <c r="D301" i="3"/>
  <c r="H300" i="3"/>
  <c r="D300" i="3"/>
  <c r="H299" i="3"/>
  <c r="D299" i="3"/>
  <c r="H298" i="3"/>
  <c r="D298" i="3"/>
  <c r="H297" i="3"/>
  <c r="D297" i="3"/>
  <c r="H282" i="3"/>
  <c r="D282" i="3"/>
  <c r="H281" i="3"/>
  <c r="D281" i="3"/>
  <c r="H280" i="3"/>
  <c r="D280" i="3"/>
  <c r="H279" i="3"/>
  <c r="D279" i="3"/>
  <c r="H278" i="3"/>
  <c r="D278" i="3"/>
  <c r="H277" i="3"/>
  <c r="D277" i="3"/>
  <c r="H276" i="3"/>
  <c r="D276" i="3"/>
  <c r="H275" i="3"/>
  <c r="D275" i="3"/>
  <c r="H274" i="3"/>
  <c r="D274" i="3"/>
  <c r="H273" i="3"/>
  <c r="D273" i="3"/>
  <c r="H272" i="3"/>
  <c r="D272" i="3"/>
  <c r="H271" i="3"/>
  <c r="D271" i="3"/>
  <c r="H270" i="3"/>
  <c r="D270" i="3"/>
  <c r="H269" i="3"/>
  <c r="D269" i="3"/>
  <c r="H268" i="3"/>
  <c r="D268" i="3"/>
  <c r="H267" i="3"/>
  <c r="D267" i="3"/>
  <c r="H266" i="3"/>
  <c r="D266" i="3"/>
  <c r="H265" i="3"/>
  <c r="D265" i="3"/>
  <c r="H264" i="3"/>
  <c r="D264" i="3"/>
  <c r="H263" i="3"/>
  <c r="D263" i="3"/>
  <c r="H262" i="3"/>
  <c r="D262" i="3"/>
  <c r="H261" i="3"/>
  <c r="D261" i="3"/>
  <c r="H260" i="3"/>
  <c r="D260" i="3"/>
  <c r="H259" i="3"/>
  <c r="D259" i="3"/>
  <c r="H258" i="3"/>
  <c r="D258" i="3"/>
  <c r="H256" i="3"/>
  <c r="G256" i="3"/>
  <c r="F256" i="3"/>
  <c r="D256" i="3"/>
  <c r="C256" i="3"/>
  <c r="B256" i="3"/>
  <c r="H241" i="3"/>
  <c r="D241" i="3"/>
  <c r="H240" i="3"/>
  <c r="D240" i="3"/>
  <c r="H239" i="3"/>
  <c r="D239" i="3"/>
  <c r="H238" i="3"/>
  <c r="D238" i="3"/>
  <c r="H236" i="3"/>
  <c r="D236" i="3"/>
  <c r="H235" i="3"/>
  <c r="D235" i="3"/>
  <c r="H234" i="3"/>
  <c r="D234" i="3"/>
  <c r="H233" i="3"/>
  <c r="D233" i="3"/>
  <c r="H232" i="3"/>
  <c r="D232" i="3"/>
  <c r="H231" i="3"/>
  <c r="D231" i="3"/>
  <c r="H229" i="3"/>
  <c r="D229" i="3"/>
  <c r="H228" i="3"/>
  <c r="D228" i="3"/>
  <c r="H227" i="3"/>
  <c r="D227" i="3"/>
  <c r="H226" i="3"/>
  <c r="D226" i="3"/>
  <c r="H225" i="3"/>
  <c r="D225" i="3"/>
  <c r="H224" i="3"/>
  <c r="D224" i="3"/>
  <c r="H223" i="3"/>
  <c r="D223" i="3"/>
  <c r="H222" i="3"/>
  <c r="D222" i="3"/>
  <c r="H221" i="3"/>
  <c r="D221" i="3"/>
  <c r="H220" i="3"/>
  <c r="D220" i="3"/>
  <c r="H219" i="3"/>
  <c r="D219" i="3"/>
  <c r="H218" i="3"/>
  <c r="D218" i="3"/>
  <c r="H217" i="3"/>
  <c r="D217" i="3"/>
  <c r="H215" i="3"/>
  <c r="G215" i="3"/>
  <c r="F215" i="3"/>
  <c r="C215" i="3"/>
  <c r="D215" i="3" s="1"/>
  <c r="B215" i="3"/>
  <c r="H199" i="3"/>
  <c r="D199" i="3"/>
  <c r="H198" i="3"/>
  <c r="D198" i="3"/>
  <c r="H197" i="3"/>
  <c r="D197" i="3"/>
  <c r="H196" i="3"/>
  <c r="D196" i="3"/>
  <c r="H195" i="3"/>
  <c r="D195" i="3"/>
  <c r="H194" i="3"/>
  <c r="D194" i="3"/>
  <c r="G192" i="3"/>
  <c r="F192" i="3"/>
  <c r="H192" i="3" s="1"/>
  <c r="C192" i="3"/>
  <c r="B192" i="3"/>
  <c r="D192" i="3" s="1"/>
  <c r="H190" i="3"/>
  <c r="D190" i="3"/>
  <c r="H189" i="3"/>
  <c r="D189" i="3"/>
  <c r="H188" i="3"/>
  <c r="D188" i="3"/>
  <c r="H187" i="3"/>
  <c r="D187" i="3"/>
  <c r="H186" i="3"/>
  <c r="D186" i="3"/>
  <c r="H185" i="3"/>
  <c r="D185" i="3"/>
  <c r="H184" i="3"/>
  <c r="D184" i="3"/>
  <c r="H183" i="3"/>
  <c r="D183" i="3"/>
  <c r="H182" i="3"/>
  <c r="D182" i="3"/>
  <c r="H181" i="3"/>
  <c r="D181" i="3"/>
  <c r="H180" i="3"/>
  <c r="D180" i="3"/>
  <c r="H179" i="3"/>
  <c r="D179" i="3"/>
  <c r="H178" i="3"/>
  <c r="D178" i="3"/>
  <c r="H177" i="3"/>
  <c r="D177" i="3"/>
  <c r="H176" i="3"/>
  <c r="D176" i="3"/>
  <c r="H175" i="3"/>
  <c r="D175" i="3"/>
  <c r="H174" i="3"/>
  <c r="D174" i="3"/>
  <c r="H173" i="3"/>
  <c r="D173" i="3"/>
  <c r="H158" i="3"/>
  <c r="D158" i="3"/>
  <c r="H157" i="3"/>
  <c r="D157" i="3"/>
  <c r="H156" i="3"/>
  <c r="D156" i="3"/>
  <c r="H155" i="3"/>
  <c r="D155" i="3"/>
  <c r="H154" i="3"/>
  <c r="D154" i="3"/>
  <c r="H153" i="3"/>
  <c r="D153" i="3"/>
  <c r="H152" i="3"/>
  <c r="D152" i="3"/>
  <c r="H151" i="3"/>
  <c r="D151" i="3"/>
  <c r="H150" i="3"/>
  <c r="D150" i="3"/>
  <c r="H149" i="3"/>
  <c r="D149" i="3"/>
  <c r="H147" i="3"/>
  <c r="D147" i="3"/>
  <c r="H145" i="3"/>
  <c r="D145" i="3"/>
  <c r="H144" i="3"/>
  <c r="D144" i="3"/>
  <c r="H142" i="3"/>
  <c r="D142" i="3"/>
  <c r="H141" i="3"/>
  <c r="D141" i="3"/>
  <c r="H140" i="3"/>
  <c r="D140" i="3"/>
  <c r="H139" i="3"/>
  <c r="D139" i="3"/>
  <c r="H138" i="3"/>
  <c r="D138" i="3"/>
  <c r="H137" i="3"/>
  <c r="D137" i="3"/>
  <c r="H136" i="3"/>
  <c r="D136" i="3"/>
  <c r="H135" i="3"/>
  <c r="D135" i="3"/>
  <c r="G133" i="3"/>
  <c r="F133" i="3"/>
  <c r="H133" i="3" s="1"/>
  <c r="C133" i="3"/>
  <c r="B133" i="3"/>
  <c r="D133" i="3" s="1"/>
  <c r="H118" i="3"/>
  <c r="D118" i="3"/>
  <c r="H117" i="3"/>
  <c r="D117" i="3"/>
  <c r="H116" i="3"/>
  <c r="D116" i="3"/>
  <c r="H115" i="3"/>
  <c r="D115" i="3"/>
  <c r="H114" i="3"/>
  <c r="D114" i="3"/>
  <c r="H113" i="3"/>
  <c r="D113" i="3"/>
  <c r="H112" i="3"/>
  <c r="D112" i="3"/>
  <c r="H111" i="3"/>
  <c r="D111" i="3"/>
  <c r="H110" i="3"/>
  <c r="D110" i="3"/>
  <c r="H109" i="3"/>
  <c r="D109" i="3"/>
  <c r="H108" i="3"/>
  <c r="D108" i="3"/>
  <c r="H107" i="3"/>
  <c r="D107" i="3"/>
  <c r="H106" i="3"/>
  <c r="D106" i="3"/>
  <c r="G104" i="3"/>
  <c r="F104" i="3"/>
  <c r="H104" i="3" s="1"/>
  <c r="C104" i="3"/>
  <c r="B104" i="3"/>
  <c r="D104" i="3" s="1"/>
  <c r="H102" i="3"/>
  <c r="D102" i="3"/>
  <c r="H101" i="3"/>
  <c r="D101" i="3"/>
  <c r="H100" i="3"/>
  <c r="D100" i="3"/>
  <c r="G98" i="3"/>
  <c r="F98" i="3"/>
  <c r="H98" i="3" s="1"/>
  <c r="C98" i="3"/>
  <c r="C16" i="3" s="1"/>
  <c r="C12" i="3" s="1"/>
  <c r="B98" i="3"/>
  <c r="B16" i="3" s="1"/>
  <c r="H96" i="3"/>
  <c r="D96" i="3"/>
  <c r="H95" i="3"/>
  <c r="D95" i="3"/>
  <c r="H94" i="3"/>
  <c r="D94" i="3"/>
  <c r="H93" i="3"/>
  <c r="D93" i="3"/>
  <c r="H92" i="3"/>
  <c r="D92" i="3"/>
  <c r="H91" i="3"/>
  <c r="D91" i="3"/>
  <c r="H90" i="3"/>
  <c r="D90" i="3"/>
  <c r="G88" i="3"/>
  <c r="H88" i="3" s="1"/>
  <c r="F88" i="3"/>
  <c r="C88" i="3"/>
  <c r="B88" i="3"/>
  <c r="D88" i="3" s="1"/>
  <c r="H73" i="3"/>
  <c r="D73" i="3"/>
  <c r="H72" i="3"/>
  <c r="D72" i="3"/>
  <c r="H71" i="3"/>
  <c r="D71" i="3"/>
  <c r="H69" i="3"/>
  <c r="D69" i="3"/>
  <c r="H68" i="3"/>
  <c r="D68" i="3"/>
  <c r="H67" i="3"/>
  <c r="D67" i="3"/>
  <c r="H66" i="3"/>
  <c r="D66" i="3"/>
  <c r="H65" i="3"/>
  <c r="D65" i="3"/>
  <c r="H64" i="3"/>
  <c r="D64" i="3"/>
  <c r="H63" i="3"/>
  <c r="D63" i="3"/>
  <c r="H62" i="3"/>
  <c r="D62" i="3"/>
  <c r="H61" i="3"/>
  <c r="D61" i="3"/>
  <c r="H60" i="3"/>
  <c r="D60" i="3"/>
  <c r="H59" i="3"/>
  <c r="D59" i="3"/>
  <c r="H58" i="3"/>
  <c r="D58" i="3"/>
  <c r="H57" i="3"/>
  <c r="D57" i="3"/>
  <c r="H56" i="3"/>
  <c r="D56" i="3"/>
  <c r="H55" i="3"/>
  <c r="D55" i="3"/>
  <c r="H54" i="3"/>
  <c r="D54" i="3"/>
  <c r="H53" i="3"/>
  <c r="D53" i="3"/>
  <c r="H52" i="3"/>
  <c r="D52" i="3"/>
  <c r="H51" i="3"/>
  <c r="D51" i="3"/>
  <c r="H50" i="3"/>
  <c r="D50" i="3"/>
  <c r="H35" i="3"/>
  <c r="D35" i="3"/>
  <c r="H34" i="3"/>
  <c r="D34" i="3"/>
  <c r="H33" i="3"/>
  <c r="D33" i="3"/>
  <c r="H32" i="3"/>
  <c r="D32" i="3"/>
  <c r="H31" i="3"/>
  <c r="D31" i="3"/>
  <c r="H30" i="3"/>
  <c r="D30" i="3"/>
  <c r="H29" i="3"/>
  <c r="D29" i="3"/>
  <c r="H28" i="3"/>
  <c r="D28" i="3"/>
  <c r="H27" i="3"/>
  <c r="D27" i="3"/>
  <c r="H26" i="3"/>
  <c r="D26" i="3"/>
  <c r="H24" i="3"/>
  <c r="D24" i="3"/>
  <c r="H23" i="3"/>
  <c r="D23" i="3"/>
  <c r="H22" i="3"/>
  <c r="D22" i="3"/>
  <c r="H21" i="3"/>
  <c r="D21" i="3"/>
  <c r="H20" i="3"/>
  <c r="D20" i="3"/>
  <c r="G18" i="3"/>
  <c r="F18" i="3"/>
  <c r="H18" i="3" s="1"/>
  <c r="C18" i="3"/>
  <c r="B18" i="3"/>
  <c r="D18" i="3" s="1"/>
  <c r="G16" i="3"/>
  <c r="G12" i="3" s="1"/>
  <c r="H15" i="3"/>
  <c r="D15" i="3"/>
  <c r="H14" i="3"/>
  <c r="D14" i="3"/>
  <c r="D16" i="3" l="1"/>
  <c r="B12" i="3"/>
  <c r="D12" i="3" s="1"/>
  <c r="D98" i="3"/>
  <c r="F16" i="3"/>
  <c r="F12" i="3" l="1"/>
  <c r="H12" i="3" s="1"/>
  <c r="H16" i="3"/>
  <c r="K60" i="2" l="1"/>
  <c r="J60" i="2"/>
  <c r="I60" i="2"/>
  <c r="H60" i="2"/>
  <c r="G60" i="2"/>
  <c r="F60" i="2"/>
  <c r="E60" i="2"/>
  <c r="D60" i="2"/>
  <c r="C60" i="2"/>
  <c r="B60" i="2"/>
  <c r="K59" i="2"/>
  <c r="J59" i="2"/>
  <c r="I59" i="2"/>
  <c r="H59" i="2"/>
  <c r="G59" i="2"/>
  <c r="F59" i="2"/>
  <c r="E59" i="2"/>
  <c r="D59" i="2"/>
  <c r="C59" i="2"/>
  <c r="B59" i="2"/>
  <c r="K58" i="2"/>
  <c r="J58" i="2"/>
  <c r="I58" i="2"/>
  <c r="H58" i="2"/>
  <c r="G58" i="2"/>
  <c r="F58" i="2"/>
  <c r="E58" i="2"/>
  <c r="D58" i="2"/>
  <c r="C58" i="2"/>
  <c r="B58" i="2"/>
  <c r="K57" i="2"/>
  <c r="J57" i="2"/>
  <c r="I57" i="2"/>
  <c r="H57" i="2"/>
  <c r="G57" i="2"/>
  <c r="F57" i="2"/>
  <c r="E57" i="2"/>
  <c r="D57" i="2"/>
  <c r="C57" i="2"/>
  <c r="B57" i="2"/>
  <c r="K56" i="2"/>
  <c r="J56" i="2"/>
  <c r="I56" i="2"/>
  <c r="H56" i="2"/>
  <c r="G56" i="2"/>
  <c r="F56" i="2"/>
  <c r="E56" i="2"/>
  <c r="D56" i="2"/>
  <c r="C56" i="2"/>
  <c r="B56" i="2"/>
  <c r="K55" i="2"/>
  <c r="J55" i="2"/>
  <c r="I55" i="2"/>
  <c r="H55" i="2"/>
  <c r="G55" i="2"/>
  <c r="F55" i="2"/>
  <c r="E55" i="2"/>
  <c r="D55" i="2"/>
  <c r="C55" i="2"/>
  <c r="B55" i="2"/>
  <c r="K54" i="2"/>
  <c r="J54" i="2"/>
  <c r="I54" i="2"/>
  <c r="H54" i="2"/>
  <c r="G54" i="2"/>
  <c r="G52" i="2" s="1"/>
  <c r="F54" i="2"/>
  <c r="E54" i="2"/>
  <c r="D54" i="2"/>
  <c r="C54" i="2"/>
  <c r="B54" i="2"/>
  <c r="K53" i="2"/>
  <c r="J53" i="2"/>
  <c r="I53" i="2"/>
  <c r="I52" i="2" s="1"/>
  <c r="H53" i="2"/>
  <c r="H52" i="2" s="1"/>
  <c r="G53" i="2"/>
  <c r="F53" i="2"/>
  <c r="E53" i="2"/>
  <c r="D53" i="2"/>
  <c r="C53" i="2"/>
  <c r="B53" i="2"/>
  <c r="K51" i="2"/>
  <c r="J51" i="2"/>
  <c r="I51" i="2"/>
  <c r="H51" i="2"/>
  <c r="G51" i="2"/>
  <c r="K50" i="2"/>
  <c r="J50" i="2"/>
  <c r="I50" i="2"/>
  <c r="I48" i="2" s="1"/>
  <c r="H50" i="2"/>
  <c r="G50" i="2"/>
  <c r="H48" i="2" l="1"/>
  <c r="G48" i="2"/>
  <c r="J52" i="2"/>
  <c r="J48" i="2" s="1"/>
  <c r="K52" i="2"/>
  <c r="K48" i="2" s="1"/>
</calcChain>
</file>

<file path=xl/sharedStrings.xml><?xml version="1.0" encoding="utf-8"?>
<sst xmlns="http://schemas.openxmlformats.org/spreadsheetml/2006/main" count="1596" uniqueCount="767">
  <si>
    <t xml:space="preserve">TABLA 1 - COMERCIO EXTERIOR DE PUERTO RICO: AÑOS FISCALES </t>
  </si>
  <si>
    <t xml:space="preserve">TABLE 1 - PUERTO RICO'S EXTERNAL TRADE: FISCAL YEARS </t>
  </si>
  <si>
    <t>(En millones de dólares - In millions of dollars)</t>
  </si>
  <si>
    <t>Exportaciones ajustadas</t>
  </si>
  <si>
    <t>Adjusted exports</t>
  </si>
  <si>
    <t>Exportaciones registradas</t>
  </si>
  <si>
    <t>Recorded exports</t>
  </si>
  <si>
    <t xml:space="preserve">   Estados Unidos</t>
  </si>
  <si>
    <t xml:space="preserve">   United States</t>
  </si>
  <si>
    <t xml:space="preserve">   Países extranjeros</t>
  </si>
  <si>
    <t xml:space="preserve">   Foreign countries</t>
  </si>
  <si>
    <t xml:space="preserve">   Islas Vírgenes</t>
  </si>
  <si>
    <t xml:space="preserve">   Virgin Islands</t>
  </si>
  <si>
    <t xml:space="preserve">          Ajustes, total</t>
  </si>
  <si>
    <t xml:space="preserve">          Total adjustments</t>
  </si>
  <si>
    <t xml:space="preserve">   Mercancía devuelta</t>
  </si>
  <si>
    <t xml:space="preserve">   Returned merchandise</t>
  </si>
  <si>
    <t xml:space="preserve">   Arbitrios sobre</t>
  </si>
  <si>
    <t xml:space="preserve">   U.S. excises on</t>
  </si>
  <si>
    <t xml:space="preserve">    embarques</t>
  </si>
  <si>
    <t xml:space="preserve">    off-shore shipments</t>
  </si>
  <si>
    <t xml:space="preserve">   Otros ajustes</t>
  </si>
  <si>
    <t xml:space="preserve">   Other adjustments</t>
  </si>
  <si>
    <t>Importaciones ajustadas</t>
  </si>
  <si>
    <t>Adjusted imports</t>
  </si>
  <si>
    <t>Importaciones registradas</t>
  </si>
  <si>
    <t>Recorded imports</t>
  </si>
  <si>
    <t xml:space="preserve">          Balance neto</t>
  </si>
  <si>
    <t xml:space="preserve">          Net balance</t>
  </si>
  <si>
    <t xml:space="preserve"> p- Cifras preliminares.</t>
  </si>
  <si>
    <t xml:space="preserve"> p- Preliminary figures.</t>
  </si>
  <si>
    <t>( ) Cifras negativas.</t>
  </si>
  <si>
    <t>( ) Negative figures.</t>
  </si>
  <si>
    <t xml:space="preserve">Fuente: Junta de Planificación, Programa de Planificación Económica y Social, </t>
  </si>
  <si>
    <t xml:space="preserve">Source: Puerto Rico Planning Board, Program of Economic and Social Planning, </t>
  </si>
  <si>
    <t xml:space="preserve">               Subprograma de Análisis Económico.</t>
  </si>
  <si>
    <t xml:space="preserve">               Subprogram of Economic Analysis.</t>
  </si>
  <si>
    <t xml:space="preserve"> r-   Cifras revisadas.</t>
  </si>
  <si>
    <t xml:space="preserve"> r-  Revised figures.</t>
  </si>
  <si>
    <t xml:space="preserve">      De los cuales: Oro no monetario</t>
  </si>
  <si>
    <t xml:space="preserve">      Of which: Nonmonetary gold</t>
  </si>
  <si>
    <t>2018r</t>
  </si>
  <si>
    <t>2019r</t>
  </si>
  <si>
    <t>2020r</t>
  </si>
  <si>
    <t>2021p</t>
  </si>
  <si>
    <t>2016r</t>
  </si>
  <si>
    <t>2017r</t>
  </si>
  <si>
    <t>TABLA 2 - BALANCE COMERCIAL POR REGION GEOGRAFICA TOTAL: AÑOS FISCALES</t>
  </si>
  <si>
    <t>TABLE 2 - TRADE BALANCE BY TOTAL GEOGRAPHIC REGION: FISCAL YEARS</t>
  </si>
  <si>
    <t xml:space="preserve">     Exportaciones registradas</t>
  </si>
  <si>
    <t xml:space="preserve">     Recorded exports</t>
  </si>
  <si>
    <t>Estados Unidos</t>
  </si>
  <si>
    <t>United States</t>
  </si>
  <si>
    <t>Islas Vírgenes</t>
  </si>
  <si>
    <t>Virgin Islands</t>
  </si>
  <si>
    <t>Países extranjeros</t>
  </si>
  <si>
    <t>Foreign countries</t>
  </si>
  <si>
    <t xml:space="preserve">   Africa</t>
  </si>
  <si>
    <t xml:space="preserve">   América Central</t>
  </si>
  <si>
    <t xml:space="preserve">   Central America</t>
  </si>
  <si>
    <t xml:space="preserve">   América del Norte</t>
  </si>
  <si>
    <t xml:space="preserve">   North America</t>
  </si>
  <si>
    <t xml:space="preserve">   América del Sur</t>
  </si>
  <si>
    <t xml:space="preserve">   South America</t>
  </si>
  <si>
    <t xml:space="preserve">   Asia</t>
  </si>
  <si>
    <t xml:space="preserve">   Australia y el Pacífico</t>
  </si>
  <si>
    <t xml:space="preserve">   Australia and the Pacific</t>
  </si>
  <si>
    <t xml:space="preserve">   Caribe</t>
  </si>
  <si>
    <t xml:space="preserve">   Caribbean</t>
  </si>
  <si>
    <t xml:space="preserve">   Europa</t>
  </si>
  <si>
    <t xml:space="preserve">   Europe</t>
  </si>
  <si>
    <t xml:space="preserve">     Importaciones registradas</t>
  </si>
  <si>
    <t xml:space="preserve">     Recorded imports</t>
  </si>
  <si>
    <t>(Continúa - Continue)</t>
  </si>
  <si>
    <t>TABLA 2 - BALANCE COMERCIAL POR REGION GEOGRAFICA TOTAL: AÑOS FISCALES (CONT.)</t>
  </si>
  <si>
    <t>TABLE 2 - TRADE BALANCE BY TOTAL GEOGRAPHIC REGION: FISCAL YEARS (CONT.)</t>
  </si>
  <si>
    <t xml:space="preserve">     Balance comercial</t>
  </si>
  <si>
    <t xml:space="preserve">     Trade balance</t>
  </si>
  <si>
    <t xml:space="preserve">TABLA 3 - BALANCE COMERCIAL POR REGION GEOGRAFICA Y PAIS: AÑOS FISCALES </t>
  </si>
  <si>
    <t>TABLE 3 - TRADE BALANCE BY GEOGRAPHIC REGION AND COUNTRY: FISCAL YEARS</t>
  </si>
  <si>
    <t>(En dólares - In dollars)</t>
  </si>
  <si>
    <t>Balance</t>
  </si>
  <si>
    <t>Exportaciones</t>
  </si>
  <si>
    <t>Importaciones</t>
  </si>
  <si>
    <t>Comercial</t>
  </si>
  <si>
    <t>(Exports)</t>
  </si>
  <si>
    <t>(Imports)</t>
  </si>
  <si>
    <t>(Trade Balance)</t>
  </si>
  <si>
    <t xml:space="preserve">     Total</t>
  </si>
  <si>
    <t xml:space="preserve">     Africa</t>
  </si>
  <si>
    <t xml:space="preserve">   Angola</t>
  </si>
  <si>
    <t xml:space="preserve">   Argelia</t>
  </si>
  <si>
    <t xml:space="preserve">   Algeria</t>
  </si>
  <si>
    <t xml:space="preserve">   Camerún</t>
  </si>
  <si>
    <t xml:space="preserve">   Cameroon</t>
  </si>
  <si>
    <t xml:space="preserve">   Cabo Verde</t>
  </si>
  <si>
    <t xml:space="preserve">   Cape Verde</t>
  </si>
  <si>
    <t xml:space="preserve">   Congo, Rep. de</t>
  </si>
  <si>
    <t xml:space="preserve">   Congo, Rep. of</t>
  </si>
  <si>
    <t xml:space="preserve">   Congo, Rep. Democrática</t>
  </si>
  <si>
    <t xml:space="preserve">   Congo, Democratic Rep.</t>
  </si>
  <si>
    <t xml:space="preserve">    del (antigua Zaire)</t>
  </si>
  <si>
    <t xml:space="preserve">    of the (former Zaire)</t>
  </si>
  <si>
    <t xml:space="preserve">   Côte d'Ivoire</t>
  </si>
  <si>
    <t xml:space="preserve">   Djibouti</t>
  </si>
  <si>
    <t xml:space="preserve">   Egipto</t>
  </si>
  <si>
    <t xml:space="preserve">   Egypt</t>
  </si>
  <si>
    <t xml:space="preserve">   Eswatini (Swazilandia)</t>
  </si>
  <si>
    <t xml:space="preserve">   Eswatini (Swaziland)</t>
  </si>
  <si>
    <t xml:space="preserve">   Etiopía</t>
  </si>
  <si>
    <t xml:space="preserve">   Ethiopia</t>
  </si>
  <si>
    <t xml:space="preserve">   Gabón</t>
  </si>
  <si>
    <t xml:space="preserve">   Gabon</t>
  </si>
  <si>
    <t xml:space="preserve">   Ghana</t>
  </si>
  <si>
    <t xml:space="preserve">   Guinea Ecuatorial</t>
  </si>
  <si>
    <t xml:space="preserve">   Equatorial Guinea</t>
  </si>
  <si>
    <t xml:space="preserve">   Kenya</t>
  </si>
  <si>
    <t>TABLA 3 - BALANCE COMERCIAL POR REGION GEOGRAFICA Y PAIS: AÑOS FISCALES (CONT.)</t>
  </si>
  <si>
    <t>TABLE 3 - TRADE BALANCE BY GEOGRAPHIC REGION AND COUNTRY: FISCAL YEARS (CONT.)</t>
  </si>
  <si>
    <t xml:space="preserve">   Lesoto</t>
  </si>
  <si>
    <t xml:space="preserve">   Lesotho</t>
  </si>
  <si>
    <t xml:space="preserve">   Liberia</t>
  </si>
  <si>
    <t xml:space="preserve">   Libia</t>
  </si>
  <si>
    <t xml:space="preserve">   Libya</t>
  </si>
  <si>
    <t xml:space="preserve">   Madagascar</t>
  </si>
  <si>
    <t xml:space="preserve">   Mali</t>
  </si>
  <si>
    <t xml:space="preserve">   Marruecos</t>
  </si>
  <si>
    <t xml:space="preserve">   Morocco</t>
  </si>
  <si>
    <t xml:space="preserve">   Mauricio</t>
  </si>
  <si>
    <t xml:space="preserve">   Mauritius</t>
  </si>
  <si>
    <t xml:space="preserve">   Namibia</t>
  </si>
  <si>
    <t xml:space="preserve">   Níger</t>
  </si>
  <si>
    <t xml:space="preserve">   Niger</t>
  </si>
  <si>
    <t xml:space="preserve">   Nigeria</t>
  </si>
  <si>
    <t xml:space="preserve">   República Centroafricana </t>
  </si>
  <si>
    <t xml:space="preserve">   Central African Republic</t>
  </si>
  <si>
    <t xml:space="preserve">   Reunión</t>
  </si>
  <si>
    <t xml:space="preserve">   Reunion</t>
  </si>
  <si>
    <t xml:space="preserve">   Santo Tomé y Príncipe</t>
  </si>
  <si>
    <t xml:space="preserve">   Sao Tome and Principe</t>
  </si>
  <si>
    <t xml:space="preserve">   Senegal</t>
  </si>
  <si>
    <t xml:space="preserve">   Seychelles</t>
  </si>
  <si>
    <t xml:space="preserve">   Sierra Leone</t>
  </si>
  <si>
    <t xml:space="preserve">   Somalia</t>
  </si>
  <si>
    <t xml:space="preserve">   Sudáfrica, Rep. de</t>
  </si>
  <si>
    <t xml:space="preserve">   South Africa, Rep. of</t>
  </si>
  <si>
    <t xml:space="preserve">   Sudán</t>
  </si>
  <si>
    <t xml:space="preserve">   Sudan</t>
  </si>
  <si>
    <t xml:space="preserve">   Tanzanía</t>
  </si>
  <si>
    <t xml:space="preserve">   Tanzania</t>
  </si>
  <si>
    <t xml:space="preserve">   Territorios Británicos</t>
  </si>
  <si>
    <t xml:space="preserve">   British Indian</t>
  </si>
  <si>
    <t xml:space="preserve">    del Océano Indico</t>
  </si>
  <si>
    <t xml:space="preserve">    Ocean Territories</t>
  </si>
  <si>
    <t xml:space="preserve">   Túnez</t>
  </si>
  <si>
    <t xml:space="preserve">   Tunisia</t>
  </si>
  <si>
    <t xml:space="preserve">   Zimbabwe</t>
  </si>
  <si>
    <t xml:space="preserve">     América Central</t>
  </si>
  <si>
    <t xml:space="preserve">     Central America</t>
  </si>
  <si>
    <t xml:space="preserve">   Belice</t>
  </si>
  <si>
    <t xml:space="preserve">   Belize</t>
  </si>
  <si>
    <t xml:space="preserve">   Costa Rica</t>
  </si>
  <si>
    <t xml:space="preserve">   El Salvador</t>
  </si>
  <si>
    <t xml:space="preserve">   Guatemala</t>
  </si>
  <si>
    <t xml:space="preserve">   Honduras</t>
  </si>
  <si>
    <t xml:space="preserve">   Nicaragua</t>
  </si>
  <si>
    <t xml:space="preserve">   Panamá</t>
  </si>
  <si>
    <t xml:space="preserve">   Panama</t>
  </si>
  <si>
    <t xml:space="preserve">     América del Norte</t>
  </si>
  <si>
    <t xml:space="preserve">     North America</t>
  </si>
  <si>
    <t xml:space="preserve">   Bermuda</t>
  </si>
  <si>
    <t xml:space="preserve">   Canadá</t>
  </si>
  <si>
    <t xml:space="preserve">   Canada</t>
  </si>
  <si>
    <t xml:space="preserve">   México</t>
  </si>
  <si>
    <t xml:space="preserve">   Mexico</t>
  </si>
  <si>
    <t xml:space="preserve">     América del Sur</t>
  </si>
  <si>
    <t xml:space="preserve">     South America</t>
  </si>
  <si>
    <t xml:space="preserve"> </t>
  </si>
  <si>
    <t xml:space="preserve">   Argentina</t>
  </si>
  <si>
    <t xml:space="preserve">   Bolivia</t>
  </si>
  <si>
    <t xml:space="preserve">   Brasil</t>
  </si>
  <si>
    <t xml:space="preserve">   Brazil</t>
  </si>
  <si>
    <t xml:space="preserve">   Chile</t>
  </si>
  <si>
    <t xml:space="preserve">   Colombia</t>
  </si>
  <si>
    <t xml:space="preserve">   Ecuador</t>
  </si>
  <si>
    <t xml:space="preserve">   Guyana</t>
  </si>
  <si>
    <t xml:space="preserve">   Guyana Francesa</t>
  </si>
  <si>
    <t xml:space="preserve">   French Guiana</t>
  </si>
  <si>
    <t xml:space="preserve">   Paraguay</t>
  </si>
  <si>
    <t xml:space="preserve">   Perú</t>
  </si>
  <si>
    <t xml:space="preserve">   Peru</t>
  </si>
  <si>
    <t xml:space="preserve">   Surinam</t>
  </si>
  <si>
    <t xml:space="preserve">   Suriname</t>
  </si>
  <si>
    <t xml:space="preserve">   Uruguay</t>
  </si>
  <si>
    <t xml:space="preserve">   Venezuela</t>
  </si>
  <si>
    <t xml:space="preserve">     Asia</t>
  </si>
  <si>
    <t xml:space="preserve">   Afganistán</t>
  </si>
  <si>
    <t xml:space="preserve">   Afghanistan</t>
  </si>
  <si>
    <t xml:space="preserve">   Arabia Saudita</t>
  </si>
  <si>
    <t xml:space="preserve">   Saudi Arabia</t>
  </si>
  <si>
    <t xml:space="preserve">   Azerbaiyán</t>
  </si>
  <si>
    <t xml:space="preserve">   Azerbaijan</t>
  </si>
  <si>
    <t xml:space="preserve">   Bahrein</t>
  </si>
  <si>
    <t xml:space="preserve">   Bahrain</t>
  </si>
  <si>
    <t xml:space="preserve">   Bangladesh</t>
  </si>
  <si>
    <t xml:space="preserve">   Birmania (Myanmar)</t>
  </si>
  <si>
    <t xml:space="preserve">   Burma (Myanmar)</t>
  </si>
  <si>
    <t xml:space="preserve">   Brunei</t>
  </si>
  <si>
    <t xml:space="preserve">   Camboya</t>
  </si>
  <si>
    <t xml:space="preserve">   Cambodia</t>
  </si>
  <si>
    <t xml:space="preserve">   Corea, Rep. de</t>
  </si>
  <si>
    <t xml:space="preserve">   Korea, Republic of</t>
  </si>
  <si>
    <t xml:space="preserve">    (Corea del Sur)</t>
  </si>
  <si>
    <t xml:space="preserve">    (South Korea)</t>
  </si>
  <si>
    <t xml:space="preserve">   China (Taiwán)</t>
  </si>
  <si>
    <t xml:space="preserve">   China (Taiwan)</t>
  </si>
  <si>
    <t xml:space="preserve">   China, República</t>
  </si>
  <si>
    <t xml:space="preserve">   China, People's</t>
  </si>
  <si>
    <t xml:space="preserve">    Popular de</t>
  </si>
  <si>
    <t xml:space="preserve">    Republic of</t>
  </si>
  <si>
    <t xml:space="preserve">   Emiratos Arabes</t>
  </si>
  <si>
    <t xml:space="preserve">   United Arab</t>
  </si>
  <si>
    <t xml:space="preserve">    Unidos</t>
  </si>
  <si>
    <t xml:space="preserve">    Emirates</t>
  </si>
  <si>
    <t xml:space="preserve">   Filipinas</t>
  </si>
  <si>
    <t xml:space="preserve">   Philippines</t>
  </si>
  <si>
    <t xml:space="preserve">   Georgia</t>
  </si>
  <si>
    <t xml:space="preserve">   Hong Kong</t>
  </si>
  <si>
    <t xml:space="preserve">   India</t>
  </si>
  <si>
    <t xml:space="preserve">   Indonesia</t>
  </si>
  <si>
    <t xml:space="preserve">   Irán</t>
  </si>
  <si>
    <t xml:space="preserve">   Iran</t>
  </si>
  <si>
    <t xml:space="preserve">   Iraq</t>
  </si>
  <si>
    <t xml:space="preserve">   Israel</t>
  </si>
  <si>
    <t xml:space="preserve">   Japón</t>
  </si>
  <si>
    <t xml:space="preserve">   Japan</t>
  </si>
  <si>
    <t xml:space="preserve">   Jordania</t>
  </si>
  <si>
    <t xml:space="preserve">   Jordan</t>
  </si>
  <si>
    <t xml:space="preserve">   Kuwait</t>
  </si>
  <si>
    <t xml:space="preserve">   Laos</t>
  </si>
  <si>
    <t xml:space="preserve">   Líbano</t>
  </si>
  <si>
    <t xml:space="preserve">   Lebanon</t>
  </si>
  <si>
    <t xml:space="preserve">   Macao</t>
  </si>
  <si>
    <t xml:space="preserve">   Macau</t>
  </si>
  <si>
    <t xml:space="preserve">   Malasia</t>
  </si>
  <si>
    <t xml:space="preserve">   Malaysia</t>
  </si>
  <si>
    <t xml:space="preserve">   Maldivas</t>
  </si>
  <si>
    <t xml:space="preserve">   Maldives</t>
  </si>
  <si>
    <t xml:space="preserve">   Mongolia</t>
  </si>
  <si>
    <t xml:space="preserve">   Nepal</t>
  </si>
  <si>
    <t xml:space="preserve">   Omán</t>
  </si>
  <si>
    <t xml:space="preserve">   Oman</t>
  </si>
  <si>
    <t xml:space="preserve">   Pakistán</t>
  </si>
  <si>
    <t xml:space="preserve">   Pakistan</t>
  </si>
  <si>
    <t xml:space="preserve">   Qatar</t>
  </si>
  <si>
    <t xml:space="preserve">   Singapur</t>
  </si>
  <si>
    <t xml:space="preserve">   Singapore</t>
  </si>
  <si>
    <t xml:space="preserve">   Siria</t>
  </si>
  <si>
    <t xml:space="preserve">   Syria</t>
  </si>
  <si>
    <t xml:space="preserve">   Sri Lanka</t>
  </si>
  <si>
    <t xml:space="preserve">   Tailandia</t>
  </si>
  <si>
    <t xml:space="preserve">   Thailand</t>
  </si>
  <si>
    <t xml:space="preserve">   Timor Oriental</t>
  </si>
  <si>
    <t xml:space="preserve">   East Timor</t>
  </si>
  <si>
    <t xml:space="preserve">   Vietnam</t>
  </si>
  <si>
    <t xml:space="preserve">     Australia y el Pacífico</t>
  </si>
  <si>
    <t xml:space="preserve">     Australia and the Pacific</t>
  </si>
  <si>
    <t xml:space="preserve">   Australia</t>
  </si>
  <si>
    <t xml:space="preserve">   Fiji</t>
  </si>
  <si>
    <t xml:space="preserve">   Nueva Caledonia</t>
  </si>
  <si>
    <t xml:space="preserve">   New Caledonia</t>
  </si>
  <si>
    <t xml:space="preserve">   Nueva Zelanda</t>
  </si>
  <si>
    <t xml:space="preserve">   New Zealand</t>
  </si>
  <si>
    <t xml:space="preserve">   Tonga</t>
  </si>
  <si>
    <t xml:space="preserve">   Tuvalu</t>
  </si>
  <si>
    <t xml:space="preserve">     Caribe</t>
  </si>
  <si>
    <t xml:space="preserve">     Caribbean</t>
  </si>
  <si>
    <t xml:space="preserve">   Anguila</t>
  </si>
  <si>
    <t xml:space="preserve">   Anguilla</t>
  </si>
  <si>
    <t xml:space="preserve">   Antigua y Barbuda</t>
  </si>
  <si>
    <t xml:space="preserve">   Antigua and Barbuda</t>
  </si>
  <si>
    <t xml:space="preserve">   Aruba</t>
  </si>
  <si>
    <t xml:space="preserve">   Bahamas</t>
  </si>
  <si>
    <t xml:space="preserve">   Barbados</t>
  </si>
  <si>
    <t xml:space="preserve">   Cuba</t>
  </si>
  <si>
    <t xml:space="preserve">   Curaçao</t>
  </si>
  <si>
    <t xml:space="preserve">   Dominica</t>
  </si>
  <si>
    <t xml:space="preserve">   Granada</t>
  </si>
  <si>
    <t xml:space="preserve">   Grenada</t>
  </si>
  <si>
    <t xml:space="preserve">   Guadalupe</t>
  </si>
  <si>
    <t xml:space="preserve">   Guadeloupe</t>
  </si>
  <si>
    <t xml:space="preserve">   Haití</t>
  </si>
  <si>
    <t xml:space="preserve">   Haiti</t>
  </si>
  <si>
    <t xml:space="preserve">   Islas Caimán</t>
  </si>
  <si>
    <t xml:space="preserve">   Cayman Islands</t>
  </si>
  <si>
    <t xml:space="preserve">   Islas Turcas y Caicas</t>
  </si>
  <si>
    <t xml:space="preserve">   Turks and Caicos Islands</t>
  </si>
  <si>
    <t xml:space="preserve">   British Virgin</t>
  </si>
  <si>
    <t xml:space="preserve">    Británicas</t>
  </si>
  <si>
    <t xml:space="preserve">    Islands</t>
  </si>
  <si>
    <t xml:space="preserve">   Jamaica</t>
  </si>
  <si>
    <t xml:space="preserve">   Martinica</t>
  </si>
  <si>
    <t xml:space="preserve">   Martinique</t>
  </si>
  <si>
    <t xml:space="preserve">   Montserrat</t>
  </si>
  <si>
    <t xml:space="preserve">   República Dominicana</t>
  </si>
  <si>
    <t xml:space="preserve">   Dominican Republic</t>
  </si>
  <si>
    <t xml:space="preserve">   San Cristóbal y Nieves</t>
  </si>
  <si>
    <t xml:space="preserve">   Saint Christopher and Nevis</t>
  </si>
  <si>
    <t xml:space="preserve">   San Vicente y las</t>
  </si>
  <si>
    <t xml:space="preserve">   Saint Vincent and the</t>
  </si>
  <si>
    <t xml:space="preserve">    Granadinas</t>
  </si>
  <si>
    <t xml:space="preserve">    Grenadines</t>
  </si>
  <si>
    <t xml:space="preserve">   Santa Lucía</t>
  </si>
  <si>
    <t xml:space="preserve">   Saint Lucia</t>
  </si>
  <si>
    <t xml:space="preserve">   Sint Maarten</t>
  </si>
  <si>
    <t xml:space="preserve">   Trinidad y Tabago</t>
  </si>
  <si>
    <t xml:space="preserve">   Trinidad and Tobago</t>
  </si>
  <si>
    <t xml:space="preserve">     Europa</t>
  </si>
  <si>
    <t xml:space="preserve">     Europe</t>
  </si>
  <si>
    <t xml:space="preserve">   Albania</t>
  </si>
  <si>
    <t xml:space="preserve">   Alemania</t>
  </si>
  <si>
    <t xml:space="preserve">   Germany</t>
  </si>
  <si>
    <t xml:space="preserve">   Armenia</t>
  </si>
  <si>
    <t xml:space="preserve">   Austria</t>
  </si>
  <si>
    <t xml:space="preserve">   Belarus</t>
  </si>
  <si>
    <t xml:space="preserve">   Bélgica</t>
  </si>
  <si>
    <t xml:space="preserve">   Belgium</t>
  </si>
  <si>
    <t xml:space="preserve">   Bosnia y Herzegovina</t>
  </si>
  <si>
    <t xml:space="preserve">   Bosnia-Hercegovina</t>
  </si>
  <si>
    <t xml:space="preserve">   Bulgaria</t>
  </si>
  <si>
    <t xml:space="preserve">   Chipre</t>
  </si>
  <si>
    <t xml:space="preserve">   Cyprus</t>
  </si>
  <si>
    <t xml:space="preserve">   Croacia</t>
  </si>
  <si>
    <t xml:space="preserve">   Croatia</t>
  </si>
  <si>
    <t xml:space="preserve">   Dinamarca</t>
  </si>
  <si>
    <t xml:space="preserve">   Denmark</t>
  </si>
  <si>
    <t xml:space="preserve">   Eslovenia</t>
  </si>
  <si>
    <t xml:space="preserve">   Slovenia</t>
  </si>
  <si>
    <t xml:space="preserve">   España</t>
  </si>
  <si>
    <t xml:space="preserve">   Spain</t>
  </si>
  <si>
    <t xml:space="preserve">   Estonia</t>
  </si>
  <si>
    <t xml:space="preserve">   Finlandia</t>
  </si>
  <si>
    <t xml:space="preserve">   Finland</t>
  </si>
  <si>
    <t xml:space="preserve">   Francia</t>
  </si>
  <si>
    <t xml:space="preserve">   France</t>
  </si>
  <si>
    <t xml:space="preserve">   Grecia</t>
  </si>
  <si>
    <t xml:space="preserve">   Greece</t>
  </si>
  <si>
    <t xml:space="preserve">   Hungría</t>
  </si>
  <si>
    <t xml:space="preserve">   Hungary</t>
  </si>
  <si>
    <t xml:space="preserve">   Irlanda</t>
  </si>
  <si>
    <t xml:space="preserve">   Ireland</t>
  </si>
  <si>
    <t xml:space="preserve">   Islandia</t>
  </si>
  <si>
    <t xml:space="preserve">   Iceland</t>
  </si>
  <si>
    <t xml:space="preserve">   Italia</t>
  </si>
  <si>
    <t xml:space="preserve">   Italy</t>
  </si>
  <si>
    <t xml:space="preserve">   Kazajstán</t>
  </si>
  <si>
    <t xml:space="preserve">   Kazakhstan  </t>
  </si>
  <si>
    <t xml:space="preserve">   Letonia</t>
  </si>
  <si>
    <t xml:space="preserve">   Latvia</t>
  </si>
  <si>
    <t xml:space="preserve">   Lituania</t>
  </si>
  <si>
    <t xml:space="preserve">   Lithuania</t>
  </si>
  <si>
    <t xml:space="preserve">   Luxemburgo</t>
  </si>
  <si>
    <t xml:space="preserve">   Luxembourg</t>
  </si>
  <si>
    <t xml:space="preserve">   Macedonia del Norte</t>
  </si>
  <si>
    <t xml:space="preserve">   North Macedonia</t>
  </si>
  <si>
    <t xml:space="preserve">   Malta</t>
  </si>
  <si>
    <t xml:space="preserve">   Moldova</t>
  </si>
  <si>
    <t xml:space="preserve">   Mónaco</t>
  </si>
  <si>
    <t xml:space="preserve">   Monaco</t>
  </si>
  <si>
    <t xml:space="preserve">   Montenegro</t>
  </si>
  <si>
    <t xml:space="preserve">   Noruega</t>
  </si>
  <si>
    <t xml:space="preserve">   Norway</t>
  </si>
  <si>
    <t xml:space="preserve">   Países Bajos (Holanda)</t>
  </si>
  <si>
    <t xml:space="preserve">   Netherlands</t>
  </si>
  <si>
    <t xml:space="preserve">   Polonia</t>
  </si>
  <si>
    <t xml:space="preserve">   Poland</t>
  </si>
  <si>
    <t xml:space="preserve">   Portugal</t>
  </si>
  <si>
    <t xml:space="preserve">   Reino Unido</t>
  </si>
  <si>
    <t xml:space="preserve">   United Kingdom</t>
  </si>
  <si>
    <t xml:space="preserve">   República Checa</t>
  </si>
  <si>
    <t xml:space="preserve">   Czech Republic</t>
  </si>
  <si>
    <t xml:space="preserve">   República Eslovaca</t>
  </si>
  <si>
    <t xml:space="preserve">   Slovak Republic</t>
  </si>
  <si>
    <t xml:space="preserve">    (Eslovaquia)</t>
  </si>
  <si>
    <t xml:space="preserve">    (Slovakia)</t>
  </si>
  <si>
    <t xml:space="preserve">   Rumania</t>
  </si>
  <si>
    <t xml:space="preserve">   Romania</t>
  </si>
  <si>
    <t xml:space="preserve">   Rusia</t>
  </si>
  <si>
    <t xml:space="preserve">   Russia</t>
  </si>
  <si>
    <t xml:space="preserve">   Serbia</t>
  </si>
  <si>
    <t xml:space="preserve">   Suecia</t>
  </si>
  <si>
    <t xml:space="preserve">   Sweden</t>
  </si>
  <si>
    <t xml:space="preserve">   Suiza</t>
  </si>
  <si>
    <t xml:space="preserve">   Switzerland</t>
  </si>
  <si>
    <t xml:space="preserve">   Svalbard, Isla Jan Mayen</t>
  </si>
  <si>
    <t xml:space="preserve">   Svalbard, Jan Mayen Island</t>
  </si>
  <si>
    <t xml:space="preserve">   Turkmenistán</t>
  </si>
  <si>
    <t xml:space="preserve">   Turkmenistan</t>
  </si>
  <si>
    <t xml:space="preserve">   Turquía</t>
  </si>
  <si>
    <t xml:space="preserve">   Turkey</t>
  </si>
  <si>
    <t xml:space="preserve">   Ucrania</t>
  </si>
  <si>
    <t xml:space="preserve">   Ukraine</t>
  </si>
  <si>
    <t>Fuente: Junta de Planificación,</t>
  </si>
  <si>
    <t>Source: Puerto Rico Planning Board,</t>
  </si>
  <si>
    <t xml:space="preserve">              Programa de Planificación Económica y Social,</t>
  </si>
  <si>
    <t xml:space="preserve">              Program of Economic and Social Planning,</t>
  </si>
  <si>
    <t xml:space="preserve">              Subprograma de Análisis Económico.</t>
  </si>
  <si>
    <t xml:space="preserve">              Subprogram of Economic Analysis.</t>
  </si>
  <si>
    <t>TABLA 4  - EXPORTACIONES E IMPORTACIONES: PAISES MAS IMPORTANTES *: AÑOS FISCALES</t>
  </si>
  <si>
    <t>TABLE 4  - EXPORTS AND IMPORTS: MAIN COUNTRIES *: FISCAL YEARS</t>
  </si>
  <si>
    <t xml:space="preserve">   Exportaciones registradas, total</t>
  </si>
  <si>
    <t xml:space="preserve">   Recorded exports, total</t>
  </si>
  <si>
    <t>Países Bajos (Holanda)</t>
  </si>
  <si>
    <t>Netherlands</t>
  </si>
  <si>
    <t>España</t>
  </si>
  <si>
    <t>Spain</t>
  </si>
  <si>
    <t>Alemania</t>
  </si>
  <si>
    <t>Germany</t>
  </si>
  <si>
    <t>Italia</t>
  </si>
  <si>
    <t>Italy</t>
  </si>
  <si>
    <t>Bélgica</t>
  </si>
  <si>
    <t>Belgium</t>
  </si>
  <si>
    <t>Japón</t>
  </si>
  <si>
    <t>Japan</t>
  </si>
  <si>
    <t>China, República Popular de</t>
  </si>
  <si>
    <t>China, People's Republic of</t>
  </si>
  <si>
    <t>Austria</t>
  </si>
  <si>
    <t>República Dominicana</t>
  </si>
  <si>
    <t>Dominican Republic</t>
  </si>
  <si>
    <t xml:space="preserve">   Subtotal</t>
  </si>
  <si>
    <t xml:space="preserve">   Por ciento</t>
  </si>
  <si>
    <t xml:space="preserve">   Per cent</t>
  </si>
  <si>
    <t xml:space="preserve">   Importaciones registradas, total</t>
  </si>
  <si>
    <t xml:space="preserve">   Recorded imports, total</t>
  </si>
  <si>
    <t>Irlanda</t>
  </si>
  <si>
    <t>Ireland</t>
  </si>
  <si>
    <t>Singapur</t>
  </si>
  <si>
    <t>Singapore</t>
  </si>
  <si>
    <t>Suiza</t>
  </si>
  <si>
    <t>Switzerland</t>
  </si>
  <si>
    <t>México</t>
  </si>
  <si>
    <t>Mexico</t>
  </si>
  <si>
    <t>Trinidad y Tabago</t>
  </si>
  <si>
    <t>Trinidad and Tobago</t>
  </si>
  <si>
    <t>Corea, Rep. de (Corea del Sur)</t>
  </si>
  <si>
    <t>Korea, Rep. of (South Korea)</t>
  </si>
  <si>
    <t>* De acuerdo al año fiscal 2021.</t>
  </si>
  <si>
    <t>* According to fiscal year 2021.</t>
  </si>
  <si>
    <t>TABLA 5 - IMPORTACIONES REGISTRADAS DE PAISES EXTRANJEROS POR TRATO ARANCELARIO: AÑOS FISCALES</t>
  </si>
  <si>
    <t>TABLE 5 - RECORDED IMPORTS FROM FOREIGN COUNTRIES BY TARIFF TREATMENT: FISCAL YEARS</t>
  </si>
  <si>
    <t>Total</t>
  </si>
  <si>
    <t>Nación Más Favorecida</t>
  </si>
  <si>
    <t>Most Favored Nation</t>
  </si>
  <si>
    <t>Especial</t>
  </si>
  <si>
    <t>Special</t>
  </si>
  <si>
    <t xml:space="preserve">  Acuerdo de Comercio en</t>
  </si>
  <si>
    <t xml:space="preserve">  Agreement on Trade in</t>
  </si>
  <si>
    <t xml:space="preserve">    Aeronave Civil</t>
  </si>
  <si>
    <t xml:space="preserve">    Civil Aircraft</t>
  </si>
  <si>
    <t xml:space="preserve">    Productos Farmacéuticos</t>
  </si>
  <si>
    <t xml:space="preserve">    Pharmaceutical Products</t>
  </si>
  <si>
    <t xml:space="preserve">  Acuerdo de Comercio</t>
  </si>
  <si>
    <t xml:space="preserve">    United States - Japan</t>
  </si>
  <si>
    <t xml:space="preserve">    Estados Unidos - Japón</t>
  </si>
  <si>
    <t xml:space="preserve">    Trade Agreement</t>
  </si>
  <si>
    <t xml:space="preserve">  Acuerdo de Libre Comercio</t>
  </si>
  <si>
    <t xml:space="preserve">  United States - Australia</t>
  </si>
  <si>
    <t xml:space="preserve">    Estados Unidos - Australia</t>
  </si>
  <si>
    <t xml:space="preserve">    Free Trade Agreement</t>
  </si>
  <si>
    <t xml:space="preserve">  United States - Chile</t>
  </si>
  <si>
    <t xml:space="preserve">    Estados Unidos - Chile</t>
  </si>
  <si>
    <t xml:space="preserve">  United States - Morocco</t>
  </si>
  <si>
    <t xml:space="preserve">    Estados Unidos - Marruecos</t>
  </si>
  <si>
    <t xml:space="preserve">  United States - Dominican</t>
  </si>
  <si>
    <t xml:space="preserve">    Estados Unidos - República</t>
  </si>
  <si>
    <t xml:space="preserve">    Republic-Central America</t>
  </si>
  <si>
    <t xml:space="preserve">    Dominicana-América Central</t>
  </si>
  <si>
    <t xml:space="preserve">  United States - Singapore</t>
  </si>
  <si>
    <t xml:space="preserve">    Estados Unidos - Singapur</t>
  </si>
  <si>
    <t xml:space="preserve">  Acuerdo entre Estados Unidos,</t>
  </si>
  <si>
    <t xml:space="preserve">  United States - Mexico</t>
  </si>
  <si>
    <t xml:space="preserve">    México y Canadá (1)</t>
  </si>
  <si>
    <t xml:space="preserve">    - Canada Agreement (1)</t>
  </si>
  <si>
    <t xml:space="preserve">  Area de Libre Comercio</t>
  </si>
  <si>
    <t xml:space="preserve">  United States - Israel</t>
  </si>
  <si>
    <t xml:space="preserve">    Estados Unidos - Israel</t>
  </si>
  <si>
    <t xml:space="preserve">    Free Trade Area</t>
  </si>
  <si>
    <t xml:space="preserve">  Código de trato libre de impuestos</t>
  </si>
  <si>
    <t xml:space="preserve">  Duty-Free treatment code for</t>
  </si>
  <si>
    <t xml:space="preserve">    para productos de Cisjordania,</t>
  </si>
  <si>
    <t xml:space="preserve">    products of the West Bank,</t>
  </si>
  <si>
    <t xml:space="preserve">    Franja de Gaza o de una zona</t>
  </si>
  <si>
    <t xml:space="preserve">    Gaza Strip, or a Qualifying</t>
  </si>
  <si>
    <t xml:space="preserve">    industrial</t>
  </si>
  <si>
    <t xml:space="preserve">    Industrial Zone</t>
  </si>
  <si>
    <t xml:space="preserve">  Concesiones de la Ronda de</t>
  </si>
  <si>
    <t xml:space="preserve">  Uruguay Round Concessions</t>
  </si>
  <si>
    <t xml:space="preserve">    Uruguay sobre Químicos o</t>
  </si>
  <si>
    <t xml:space="preserve">    on Intermediate Chemicals</t>
  </si>
  <si>
    <t xml:space="preserve">    Tintes Intermediarios</t>
  </si>
  <si>
    <t xml:space="preserve">    or Dyes</t>
  </si>
  <si>
    <t xml:space="preserve">  Ley de Crecimiento y Oportunidad</t>
  </si>
  <si>
    <t xml:space="preserve">  African Growth and</t>
  </si>
  <si>
    <t xml:space="preserve">     de Africa </t>
  </si>
  <si>
    <t xml:space="preserve">    Opportunity Act</t>
  </si>
  <si>
    <t>TABLA 5 - IMPORTACIONES REGISTRADAS DE PAISES EXTRANJEROS POR TRATO ARANCELARIO: AÑOS FISCALES (CONT.)</t>
  </si>
  <si>
    <t>TABLE 5 - RECORDED IMPORTS FROM FOREIGN COUNTRIES BY TARIFF TREATMENT: FISCAL YEARS (CONT.)</t>
  </si>
  <si>
    <t xml:space="preserve">  Ley de Implementación del</t>
  </si>
  <si>
    <t xml:space="preserve">  United States - Bahrain</t>
  </si>
  <si>
    <t xml:space="preserve">    Acuerdo de Promoción Comercial</t>
  </si>
  <si>
    <t xml:space="preserve">    Trade Promotion Agreement</t>
  </si>
  <si>
    <t xml:space="preserve">    Estados Unidos - Bahrein</t>
  </si>
  <si>
    <t xml:space="preserve">    Implementation Act</t>
  </si>
  <si>
    <t xml:space="preserve">  United States - Colombia</t>
  </si>
  <si>
    <t xml:space="preserve">    Estados Unidos - Colombia</t>
  </si>
  <si>
    <t xml:space="preserve">  United States - Panama</t>
  </si>
  <si>
    <t xml:space="preserve">    Estados Unidos - Panamá</t>
  </si>
  <si>
    <t xml:space="preserve">  United States - Peru</t>
  </si>
  <si>
    <t xml:space="preserve">    Estados Unidos - Perú</t>
  </si>
  <si>
    <t xml:space="preserve">  United States - Oman</t>
  </si>
  <si>
    <t xml:space="preserve">    Acuerdo de Promoción de Libre</t>
  </si>
  <si>
    <t xml:space="preserve">    Comercio Estados Unidos - Omán</t>
  </si>
  <si>
    <t xml:space="preserve">  United States - Korea</t>
  </si>
  <si>
    <t xml:space="preserve">    Area de Libre Comercio</t>
  </si>
  <si>
    <t xml:space="preserve">    Estados Unidos - Corea</t>
  </si>
  <si>
    <t xml:space="preserve">  United States - Jordan</t>
  </si>
  <si>
    <t xml:space="preserve">    Estados Unidos - Jordania</t>
  </si>
  <si>
    <t xml:space="preserve">  Ley de Preferencias Arancelarias</t>
  </si>
  <si>
    <t xml:space="preserve">  Andean Trade</t>
  </si>
  <si>
    <t xml:space="preserve">    Andinas o Ley de Promoción</t>
  </si>
  <si>
    <t xml:space="preserve">    Preference Act or</t>
  </si>
  <si>
    <t xml:space="preserve">    Comercial Andina y Erradicación</t>
  </si>
  <si>
    <t xml:space="preserve">    Andean Trade Promotion</t>
  </si>
  <si>
    <t xml:space="preserve">    de la Droga</t>
  </si>
  <si>
    <t xml:space="preserve">    and Drug Eradication Act</t>
  </si>
  <si>
    <t xml:space="preserve">  Ley de Sociedad de Comercio</t>
  </si>
  <si>
    <t xml:space="preserve">  US - Caribbean Basin Trade</t>
  </si>
  <si>
    <t xml:space="preserve">    Estados Unidos - Cuenca del Caribe </t>
  </si>
  <si>
    <t xml:space="preserve">    Partnership Act</t>
  </si>
  <si>
    <t xml:space="preserve">  Ley para la Recuperación Económica</t>
  </si>
  <si>
    <t xml:space="preserve">  Caribbean Basin Economic</t>
  </si>
  <si>
    <t xml:space="preserve">    de la Cuenca del Caribe</t>
  </si>
  <si>
    <t xml:space="preserve">    Recovery Act</t>
  </si>
  <si>
    <t xml:space="preserve">  Sistema Generalizado de</t>
  </si>
  <si>
    <t xml:space="preserve">  Generalized System of</t>
  </si>
  <si>
    <t xml:space="preserve">    Preferencias</t>
  </si>
  <si>
    <t xml:space="preserve">    Preferences</t>
  </si>
  <si>
    <t>(1) Hasta 2020: Tratado de Libre Comercio de América del Norte.</t>
  </si>
  <si>
    <t>(1) Up to 2020: North American Free Trade Agreement.</t>
  </si>
  <si>
    <t xml:space="preserve">TABLA 6 - EXPORTACIONES DE MERCANCIA REGISTRADA POR SISTEMA DE CLASIFICACION INDUSTRIAL DE AMERICA DEL NORTE (SCIAN): AÑOS FISCALES </t>
  </si>
  <si>
    <t xml:space="preserve">TABLE 6 - EXPORTS OF RECORDED MERCHANDISE BY NORTH AMERICAN INDUSTRIAL CLASSIFICATION SYSTEM (NAICS): FISCAL YEARS </t>
  </si>
  <si>
    <t>SCIAN / NAICS</t>
  </si>
  <si>
    <t>EXPORTACIONES REGISTRADAS, TOTAL</t>
  </si>
  <si>
    <t>RECORDED EXPORTS, TOTAL</t>
  </si>
  <si>
    <t xml:space="preserve">   Agricultura, silvicultura, pesca y caza</t>
  </si>
  <si>
    <t xml:space="preserve">   Agriculture, forestry, fishing and hunting</t>
  </si>
  <si>
    <t xml:space="preserve">   Minería</t>
  </si>
  <si>
    <t xml:space="preserve">   Mining</t>
  </si>
  <si>
    <t>31-33</t>
  </si>
  <si>
    <t xml:space="preserve">   Manufactura</t>
  </si>
  <si>
    <t xml:space="preserve">   Manufacturing</t>
  </si>
  <si>
    <t xml:space="preserve">      Alimentos</t>
  </si>
  <si>
    <t xml:space="preserve">      Food</t>
  </si>
  <si>
    <t xml:space="preserve">      Productos de bebidas y de tabaco</t>
  </si>
  <si>
    <t xml:space="preserve">      Beverage and tobacco products</t>
  </si>
  <si>
    <t>313-314</t>
  </si>
  <si>
    <t xml:space="preserve">      Textiles</t>
  </si>
  <si>
    <t xml:space="preserve">      Ropa</t>
  </si>
  <si>
    <t xml:space="preserve">      Apparel</t>
  </si>
  <si>
    <t xml:space="preserve">      Cuero y productos afines</t>
  </si>
  <si>
    <t xml:space="preserve">      Leather and allied products</t>
  </si>
  <si>
    <t xml:space="preserve">      Productos de madera</t>
  </si>
  <si>
    <t xml:space="preserve">      Wood products</t>
  </si>
  <si>
    <t xml:space="preserve">      Papel</t>
  </si>
  <si>
    <t xml:space="preserve">      Paper</t>
  </si>
  <si>
    <t xml:space="preserve">      Imprenta</t>
  </si>
  <si>
    <t xml:space="preserve">      Printing</t>
  </si>
  <si>
    <t xml:space="preserve">      Productos de petróleo y de carbón</t>
  </si>
  <si>
    <t xml:space="preserve">      Petroleum and coal products</t>
  </si>
  <si>
    <t xml:space="preserve">      Químicos</t>
  </si>
  <si>
    <t xml:space="preserve">      Chemicals</t>
  </si>
  <si>
    <t xml:space="preserve">         Farmacéuticos y medicinas</t>
  </si>
  <si>
    <t xml:space="preserve">         Pharmaceuticals and medicines</t>
  </si>
  <si>
    <t xml:space="preserve">      Productos de plástico y de goma</t>
  </si>
  <si>
    <t xml:space="preserve">      Plastics and rubber products</t>
  </si>
  <si>
    <t xml:space="preserve">      Productos de minerales no metálicos</t>
  </si>
  <si>
    <t xml:space="preserve">      Nonmetallic mineral products</t>
  </si>
  <si>
    <t xml:space="preserve">      Metales primarios</t>
  </si>
  <si>
    <t xml:space="preserve">      Primary metals</t>
  </si>
  <si>
    <t xml:space="preserve">      Productos fabricados de metal</t>
  </si>
  <si>
    <t xml:space="preserve">      Fabricated metal products</t>
  </si>
  <si>
    <t xml:space="preserve">      Maquinaria</t>
  </si>
  <si>
    <t xml:space="preserve">      Machinery</t>
  </si>
  <si>
    <t xml:space="preserve">      Productos de computadora y electrónicos</t>
  </si>
  <si>
    <t xml:space="preserve">      Computer and electronic products</t>
  </si>
  <si>
    <t xml:space="preserve">         Computadoras y equipo periférico</t>
  </si>
  <si>
    <t xml:space="preserve">         Computers and peripheral equipment</t>
  </si>
  <si>
    <t xml:space="preserve">      Equipos eléctricos, enseres</t>
  </si>
  <si>
    <t xml:space="preserve">      Electrical equipment, appliance,</t>
  </si>
  <si>
    <t xml:space="preserve">       y componentes</t>
  </si>
  <si>
    <t xml:space="preserve">       and component</t>
  </si>
  <si>
    <t xml:space="preserve">      Equipo de transportación</t>
  </si>
  <si>
    <t xml:space="preserve">      Transportation equipment</t>
  </si>
  <si>
    <t xml:space="preserve">      Muebles y productos relacionados</t>
  </si>
  <si>
    <t xml:space="preserve">      Furniture and related products</t>
  </si>
  <si>
    <t xml:space="preserve">      Manufactura miscelánea</t>
  </si>
  <si>
    <t xml:space="preserve">      Miscellaneous manufacturing</t>
  </si>
  <si>
    <t xml:space="preserve">         Equipos y materiales de uso médico</t>
  </si>
  <si>
    <t xml:space="preserve">         Medical equipment and supplies</t>
  </si>
  <si>
    <t xml:space="preserve">   Otros sectores (1)</t>
  </si>
  <si>
    <t xml:space="preserve">   Other sectors (1)</t>
  </si>
  <si>
    <t>(1) Incluye servicios de reparación y mercancía no clasificada.</t>
  </si>
  <si>
    <t>(1) Includes repair services and merchandise not classified.</t>
  </si>
  <si>
    <t>Nota: La clasificación de mercancía registrada de acuerdo al Sistema de Clasificación Industrial</t>
  </si>
  <si>
    <t>Note: The classification of recorded merchandise according to the North American Industrial</t>
  </si>
  <si>
    <t xml:space="preserve">          de América del Norte no equivale necesariamente a la Clasificación Industrial Uniforme.</t>
  </si>
  <si>
    <t xml:space="preserve">          Classification System does not necessarily equals the Standard Industrial Classification.</t>
  </si>
  <si>
    <t xml:space="preserve">TABLA 7 - IMPORTACIONES DE MERCANCIA REGISTRADA POR SISTEMA DE CLASIFICACION INDUSTRIAL DE AMERICA DEL NORTE (SCIAN): AÑOS FISCALES </t>
  </si>
  <si>
    <t xml:space="preserve">TABLE 7 - IMPORTS OF RECORDED MERCHANDISE BY NORTH AMERICAN INDUSTRIAL CLASSIFICATION SYSTEM (NAICS): FISCAL YEARS </t>
  </si>
  <si>
    <t>IMPORTACIONES REGISTRADAS,TOTAL</t>
  </si>
  <si>
    <t>RECORDED IMPORTS,TOTAL</t>
  </si>
  <si>
    <t xml:space="preserve">         Químicos básicos</t>
  </si>
  <si>
    <t xml:space="preserve">         Basic chemicals</t>
  </si>
  <si>
    <t xml:space="preserve">         Vehículos de motor</t>
  </si>
  <si>
    <t xml:space="preserve">         Motor vehicles</t>
  </si>
  <si>
    <t>TABLA 8 - BALANCE COMERCIAL POR SISTEMA DE CLASIFICACION INDUSTRIAL DE AMERICA DEL NORTE (SCIAN): AÑOS FISCALES</t>
  </si>
  <si>
    <t>TABLE 8 - TRADE BALANCE BY NORTH AMERICAN INDUSTRIAL CLASSIFICATION SYSTEM (NAICS): FISCAL YEARS</t>
  </si>
  <si>
    <t>SCIAN</t>
  </si>
  <si>
    <t>(NAICS)</t>
  </si>
  <si>
    <t xml:space="preserve">          Estados Unidos</t>
  </si>
  <si>
    <t xml:space="preserve">          United States</t>
  </si>
  <si>
    <t xml:space="preserve">      Miscellaneous Manufacturing</t>
  </si>
  <si>
    <t>91 - 99</t>
  </si>
  <si>
    <t xml:space="preserve">      Otros (1)</t>
  </si>
  <si>
    <t xml:space="preserve">      Others (1)</t>
  </si>
  <si>
    <t>TABLA 8 - BALANCE COMERCIAL POR SISTEMA DE CLASIFICACION INDUSTRIAL DE AMERICA DEL NORTE (SCIAN): AÑOS FISCALES (CONT.)</t>
  </si>
  <si>
    <t>TABLE 8 - TRADE BALANCE BY NORTH AMERICAN INDUSTRIAL CLASSIFICATION SYSTEM (NAICS): FISCAL YEARS (CONT.)</t>
  </si>
  <si>
    <t xml:space="preserve">          Países extranjeros</t>
  </si>
  <si>
    <t xml:space="preserve">          Foreign countries</t>
  </si>
  <si>
    <t xml:space="preserve">          Islas Vírgenes</t>
  </si>
  <si>
    <t xml:space="preserve">          Virgin Islands</t>
  </si>
  <si>
    <t>TABLA 9 - PRINCIPALES EXPORTACIONES E IMPORTACIONES POR SISTEMA DE CLASIFICACION</t>
  </si>
  <si>
    <t>TABLE 9 - MAIN EXPORTS AND IMPORTS BY NORTH AMERICAN INDUSTRY CLASSIFICATION</t>
  </si>
  <si>
    <t xml:space="preserve">          Exportaciones registradas</t>
  </si>
  <si>
    <t xml:space="preserve">          Recorded exports</t>
  </si>
  <si>
    <t>Manufactura de sustancias de diagnóstico in vitro</t>
  </si>
  <si>
    <t>In-Vitro Diagnostic Substance Manufacturing</t>
  </si>
  <si>
    <t>Preparados farmacéuticos</t>
  </si>
  <si>
    <t>Pharmaceutical preparations</t>
  </si>
  <si>
    <t>Productos biológicos, excepto de diagnóstico</t>
  </si>
  <si>
    <t>Biological products, except diagnostic</t>
  </si>
  <si>
    <t>Equipo de aire acondicionado y calefacción y equipo</t>
  </si>
  <si>
    <t xml:space="preserve">Air-Conditioning and Warm Air Heating Equipment and </t>
  </si>
  <si>
    <t xml:space="preserve">   de refrigeracion comercial e industrial</t>
  </si>
  <si>
    <t xml:space="preserve">   Commercial and Industrial Refrigeration Equipment</t>
  </si>
  <si>
    <t>Otra maquinaria y equipo para la industria en general</t>
  </si>
  <si>
    <t>All Other Miscellaneous General Purpose Machinery</t>
  </si>
  <si>
    <t>Dispositivos electromédicos y de electroterapia</t>
  </si>
  <si>
    <t>Electromedical and electrotherapeutic apparatus</t>
  </si>
  <si>
    <t>Equipos y dispositivos conmutadores de electricidad</t>
  </si>
  <si>
    <t>Switchgear and switchboard apparatus</t>
  </si>
  <si>
    <t>Cables para comunicaciones y conducción energética</t>
  </si>
  <si>
    <t>Other Communication and Energy Wire Manufacturing</t>
  </si>
  <si>
    <t>Artículos médico quirúrgicos</t>
  </si>
  <si>
    <t>Surgical and medical instrument</t>
  </si>
  <si>
    <t>Enseres y artículos quirúrgicos</t>
  </si>
  <si>
    <t>Surgical appliance and supplies</t>
  </si>
  <si>
    <t xml:space="preserve">          Importaciones registradas</t>
  </si>
  <si>
    <t xml:space="preserve">          Recorded imports</t>
  </si>
  <si>
    <t>Productos de extracción de gas natural</t>
  </si>
  <si>
    <t>Natural gas extraction products</t>
  </si>
  <si>
    <t>Productos de carne (excepto avícolas)</t>
  </si>
  <si>
    <t>Meat products (except poultry)</t>
  </si>
  <si>
    <t>Productos de refinería de petróleo</t>
  </si>
  <si>
    <t>Petroleum refinery products</t>
  </si>
  <si>
    <t>Químicos orgánicos básicos, todos los otros</t>
  </si>
  <si>
    <t>All other basic organic chemicals</t>
  </si>
  <si>
    <t>Drogas y vitaminas medicinales y botánicas</t>
  </si>
  <si>
    <t>Medicinal and botanical drugs and vitamins</t>
  </si>
  <si>
    <t xml:space="preserve">Equipo de rediodifusión y teledifusión, y equipo </t>
  </si>
  <si>
    <t>Radio and Television Broadcasting and  Wireless</t>
  </si>
  <si>
    <t xml:space="preserve">   de comunicación inalámbrico</t>
  </si>
  <si>
    <t xml:space="preserve">   Communications Equipment</t>
  </si>
  <si>
    <t>Automóviles y vehículos livianos de motor,</t>
  </si>
  <si>
    <t>Automobiles and light duty motor vehicles,</t>
  </si>
  <si>
    <t xml:space="preserve">   incluyendo chasis</t>
  </si>
  <si>
    <t xml:space="preserve">   including chassis</t>
  </si>
  <si>
    <t>Nota: La clasificación de mercancía registrada de acuerdo al Sistema de</t>
  </si>
  <si>
    <t>Note: The classification of recorded merchandise according to the</t>
  </si>
  <si>
    <t xml:space="preserve">          América del Norte no equivale necesariamente a la Clasificación</t>
  </si>
  <si>
    <t xml:space="preserve">          North American Industry Classification System does not</t>
  </si>
  <si>
    <t xml:space="preserve">          Industrial Uniforme.</t>
  </si>
  <si>
    <t xml:space="preserve">          necessarily equals the Standard Industrial Classification.</t>
  </si>
  <si>
    <t xml:space="preserve">TABLA 10 - CLASIFICACION ECONOMICA DE LAS IMPORTACIONES REGISTRADAS: AÑOS FISCALES </t>
  </si>
  <si>
    <t xml:space="preserve">TABLE 10 - ECONOMIC CLASSIFICATION OF RECORDED IMPORTS: FISCAL YEARS </t>
  </si>
  <si>
    <t>IMPORTACIONES REGISTRADAS</t>
  </si>
  <si>
    <t>RECORDED IMPORTS</t>
  </si>
  <si>
    <t>Artículos de consumo</t>
  </si>
  <si>
    <t xml:space="preserve">      Consumer goods</t>
  </si>
  <si>
    <t xml:space="preserve">  Duraderos</t>
  </si>
  <si>
    <t xml:space="preserve">        Durables</t>
  </si>
  <si>
    <t xml:space="preserve">      Automóviles</t>
  </si>
  <si>
    <t xml:space="preserve">            Automobiles</t>
  </si>
  <si>
    <t xml:space="preserve">      Enseres eléctricos</t>
  </si>
  <si>
    <t xml:space="preserve">            Electrical appliances</t>
  </si>
  <si>
    <t xml:space="preserve">      Otros</t>
  </si>
  <si>
    <t xml:space="preserve">            Others</t>
  </si>
  <si>
    <t xml:space="preserve">  No duraderos</t>
  </si>
  <si>
    <t xml:space="preserve">        Nondurables</t>
  </si>
  <si>
    <t xml:space="preserve">            Food</t>
  </si>
  <si>
    <t xml:space="preserve">      Bebidas alcohólicas y</t>
  </si>
  <si>
    <t xml:space="preserve">            Alcoholic beverages and</t>
  </si>
  <si>
    <t xml:space="preserve">       productos de tabaco</t>
  </si>
  <si>
    <t xml:space="preserve">             tobacco products</t>
  </si>
  <si>
    <t>Bienes de capital</t>
  </si>
  <si>
    <t xml:space="preserve">      Capital goods</t>
  </si>
  <si>
    <t>Materia prima y</t>
  </si>
  <si>
    <t xml:space="preserve">      Raw material and</t>
  </si>
  <si>
    <t xml:space="preserve"> productos intermedios</t>
  </si>
  <si>
    <t xml:space="preserve">       intermediate products</t>
  </si>
  <si>
    <t xml:space="preserve">TABLA 11 - CLASIFICACION ECONOMICA DE LAS IMPORTACIONES AJUSTADAS: AÑOS FISCALES </t>
  </si>
  <si>
    <t xml:space="preserve">TABLE 11 - ECONOMIC CLASSIFICATION OF ADJUSTED IMPORTS: FISCAL YEARS </t>
  </si>
  <si>
    <t>IMPORTACIONES AJUSTADAS *</t>
  </si>
  <si>
    <t>ADJUSTED IMPORTS *</t>
  </si>
  <si>
    <t xml:space="preserve">*  Al valor de las importaciones de mercancía registrada se le hacen ajustes </t>
  </si>
  <si>
    <t xml:space="preserve"> *   Recorded merchandise imports are adjusted by: parcel post, </t>
  </si>
  <si>
    <t xml:space="preserve">    por concepto de: paquetes postales, equipo de oficina para alquiler, </t>
  </si>
  <si>
    <t xml:space="preserve">      office equipment for rent, motion picture films, returned </t>
  </si>
  <si>
    <t xml:space="preserve">    películas cinematográficas, mercancía devuelta, mercancía sin registrar, </t>
  </si>
  <si>
    <t xml:space="preserve">      merchandise, unrecorded merchandise, automobiles, and crude oil and </t>
  </si>
  <si>
    <t xml:space="preserve">    automóviles y  derechos de igualación de costos de las refinerías de petróleo y nafta.</t>
  </si>
  <si>
    <t xml:space="preserve">      naphtha entitlements. </t>
  </si>
  <si>
    <t xml:space="preserve">                  INDUSTRIAL DE AMERICA DEL NORTE (SCIAN) *: AÑOS FISCALES</t>
  </si>
  <si>
    <t xml:space="preserve">                 SYSTEM (NAICS) *: FISCAL YEARS</t>
  </si>
  <si>
    <t>JUNTA DE PLANIFICACIÓN DE PUERTO RICO</t>
  </si>
  <si>
    <t>Instrucciones - Instructions</t>
  </si>
  <si>
    <t>ESPAÑOL</t>
  </si>
  <si>
    <t>Puede accesarlos de la siguiente forma:</t>
  </si>
  <si>
    <t>1. Buscando por las pestañas</t>
  </si>
  <si>
    <t>2. Oprimiendo el vínculo que aparece en el índice que  le llevará a la tabla correspondiente.</t>
  </si>
  <si>
    <t>ENGLISH</t>
  </si>
  <si>
    <t>To access an specific table:</t>
  </si>
  <si>
    <t>1.  Browse using the tabs.</t>
  </si>
  <si>
    <t>2.  Click on the links on this index.</t>
  </si>
  <si>
    <t>Tabla - Tables</t>
  </si>
  <si>
    <t xml:space="preserve">TABLA 3 - BALANCE COMERCIAL POR REGIÓN GEOGRAFICA Y PAÍS: AÑOS FISCALES </t>
  </si>
  <si>
    <t>TABLA 5 - IMPORTACIONES REGISTRADAS DE PAÍSES EXTRANJEROS POR TRATO ARANCELARIO: AÑOS FISCALES</t>
  </si>
  <si>
    <t xml:space="preserve">TABLA 6 - EXPORTACIONES DE MERCANCÍA REGISTRADA POR SISTEMA DE CLASIFICACIÓN INDUSTRIAL DE AMÉRICA DEL NORTE (SCIAN): AÑOS FISCALES </t>
  </si>
  <si>
    <t xml:space="preserve">TABLA 7 - IMPORTACIONES DE MERCANCÍA REGISTRADA POR SISTEMA DE CLASIFICACIÓN INDUSTRIAL DE AMÉRICA DEL NORTE (SCIAN): AÑOS FISCALES </t>
  </si>
  <si>
    <t>TABLA 8 - BALANCE COMERCIAL POR SISTEMA DE CLASIFICACIÓN INDUSTRIAL DE AMÉRICA DEL NORTE (SCIAN): AÑOS FISCALES</t>
  </si>
  <si>
    <t>TABLA 9 - PRINCIPALES EXPORTACIONES E IMPORTACIONES POR SISTEMA DE CLASIFICACIÓN</t>
  </si>
  <si>
    <t xml:space="preserve">                   INDUSTRIAL DE AMERICA DEL NORTE (SCIAN) *: AÑOS FISCALES</t>
  </si>
  <si>
    <t xml:space="preserve">                  SYSTEM (NAICS) *: FISCAL YEARS</t>
  </si>
  <si>
    <t xml:space="preserve">TABLA 10 - CLASIFICACIÓN ECONÓMICA DE LAS IMPORTACIONES REGISTRADAS: AÑOS FISCALES </t>
  </si>
  <si>
    <t>Esta página contiene las tablas de las Estadísticas Seleccionadas de Comercio Exterior 2021.</t>
  </si>
  <si>
    <t>This workbook has the tables from the Selected Statistics on Puerto Rico’s External Trade 2021.</t>
  </si>
  <si>
    <t>Si tiene dudas, por favor oprima la pestaña titulada "COMERCIO EXTERIOR 2021", dónde encontrará información de las personas que le pueden ayudar.</t>
  </si>
  <si>
    <t>For assistance, please click on the tab  "COMERCIO EXTERIOR 2021" for subject matter experts contact information.</t>
  </si>
  <si>
    <t>Resumen Ejecutivo</t>
  </si>
  <si>
    <t>Las estadísticas presentadas se refieren sólo al comercio de mercancía, no de servicios. La publicación está dividida en tres secciones. En la primera se provee información sobre el sistema de comercio exterior de Puerto Rico y las principales definiciones para beneficio de los usuarios. La segunda sección es un conjunto de tablas, mientras que la tercera comprende una serie de gráficas, incluyendo en ambas secciones una descripción de las exportaciones e importaciones, de acuerdo con criterios de clasificación de importancia: región geográfica, trato arancelario, clasificación industrial, principales productos y mercados y otros.</t>
  </si>
  <si>
    <t>La Junta de Planificación es la agencia oficial encargada de divulgar las estadísticas sobre el comercio exterior de Puerto Rico. Por tal razón se publica el documento Estadísticas Seleccionadas del Comercio Exterior de Puerto Rico, para proveer y hacer más accesible al público esta información especializada de importancia para el país. El mismo sirve de complemento a los datos presentados tanto en Balanza de Pagos y Posición de Inversión Internacional de Puerto Rico (para un mejor entendimiento de la importancia que tiene el sector externo en nuestra economía), como en el External Trade Statistics, y el Apéndice Estadístico del Informe Económico al Gobernador y a la Asamblea Legislativa.</t>
  </si>
  <si>
    <t>Executive Summary</t>
  </si>
  <si>
    <t>The Puerto Rico Planning Board is the agency responsible of issuing Puerto Rico's external trade statistics. For this reason, we publish Selected Statistics on Puerto Rico's External Trade, to provide and make more accessible specialized information to the public. It contains supplementary information to the data presented in Balance of Payments and International Investment Position of Puerto Rico (for a better understanding of the external sector's importance in our economy), as well as External Trade Statistics, and in Statistical Appendix of the Economic Report to the Governor and to the Legislative Assembly. The statistics presented refer only to merchandise, not services. The publication is divided in three sections. The first section provides information on Puerto Rico's external trade data system and definitions, for the benefit of the users. We suggest the reader starts with this section to understand the conceptual basis of the definitions being used throughout this report. The second section is a chart set, while the third section is a graph series, both comprising a description of exports and imports according to important classification criteria: geographic region; tariff treatment; industrial classification; main products and markets; and others.</t>
  </si>
  <si>
    <t>The publication is divided in three sections. The first section provides information on Puerto Rico's external trade data system and definitions, for the benefit of the users.  The second section is a chart set, while the third section is a graph series, both comprising a description of exports and imports according to important classification criteria: geographic region; tariff treatment; industrial classification; main products and markets; and others.</t>
  </si>
  <si>
    <t>ÍNDICE-INDEX'</t>
  </si>
  <si>
    <t>Estadísticas Seleccionadas de Comercio Exterior 2021</t>
  </si>
  <si>
    <t>Selected Statistics on Puerto Rico’s External Trade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</si>
</sst>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_);\(#,##0.0\)"/>
    <numFmt numFmtId="165" formatCode="[$-10409]#,##0.0,,;\(#,##0.0,,\)"/>
    <numFmt numFmtId="166" formatCode="_(* #,##0.0_);_(* \(#,##0.0\);_(* &quot;-&quot;??_);_(@_)"/>
    <numFmt numFmtId="167" formatCode="#,##0.0"/>
  </numFmts>
  <fonts count="29" x14ac:knownFonts="1">
    <font>
      <sz val="12"/>
      <name val="Arial"/>
    </font>
    <font>
      <sz val="11"/>
      <color theme="1"/>
      <name val="Calibri"/>
      <family val="2"/>
      <scheme val="minor"/>
    </font>
    <font>
      <sz val="11"/>
      <color theme="1"/>
      <name val="Calibri"/>
      <family val="2"/>
      <scheme val="minor"/>
    </font>
    <font>
      <sz val="12"/>
      <name val="Arial"/>
      <family val="2"/>
    </font>
    <font>
      <sz val="10"/>
      <name val="Arial"/>
      <family val="2"/>
    </font>
    <font>
      <sz val="12"/>
      <name val="Arial"/>
    </font>
    <font>
      <b/>
      <sz val="12"/>
      <name val="Montserrat"/>
    </font>
    <font>
      <sz val="12"/>
      <name val="Montserrat"/>
    </font>
    <font>
      <sz val="12"/>
      <color theme="0"/>
      <name val="Montserrat"/>
    </font>
    <font>
      <b/>
      <sz val="12"/>
      <color theme="0"/>
      <name val="Montserrat"/>
    </font>
    <font>
      <sz val="11"/>
      <name val="Montserrat"/>
    </font>
    <font>
      <b/>
      <sz val="10"/>
      <name val="Montserrat"/>
    </font>
    <font>
      <b/>
      <u/>
      <sz val="12"/>
      <name val="Montserrat"/>
    </font>
    <font>
      <b/>
      <sz val="11"/>
      <name val="Montserrat"/>
    </font>
    <font>
      <sz val="11"/>
      <color theme="0"/>
      <name val="Montserrat"/>
    </font>
    <font>
      <sz val="10"/>
      <name val="Montserrat"/>
    </font>
    <font>
      <sz val="10"/>
      <color theme="1"/>
      <name val="Montserrat"/>
    </font>
    <font>
      <b/>
      <sz val="11"/>
      <color theme="0"/>
      <name val="Montserrat"/>
    </font>
    <font>
      <sz val="12"/>
      <color theme="1"/>
      <name val="Montserrat"/>
    </font>
    <font>
      <u/>
      <sz val="12"/>
      <name val="Montserrat"/>
    </font>
    <font>
      <b/>
      <sz val="16"/>
      <color theme="1"/>
      <name val="Montserrat"/>
    </font>
    <font>
      <b/>
      <sz val="14"/>
      <name val="Montserrat"/>
    </font>
    <font>
      <b/>
      <sz val="12"/>
      <color theme="5" tint="-0.249977111117893"/>
      <name val="Montserrat"/>
    </font>
    <font>
      <sz val="12"/>
      <color theme="5" tint="-0.249977111117893"/>
      <name val="Montserrat"/>
    </font>
    <font>
      <u/>
      <sz val="12"/>
      <color theme="10"/>
      <name val="Arial"/>
    </font>
    <font>
      <b/>
      <sz val="16"/>
      <name val="Montserrat"/>
    </font>
    <font>
      <b/>
      <sz val="18"/>
      <name val="Montserrat"/>
    </font>
    <font>
      <b/>
      <u/>
      <sz val="12"/>
      <color theme="10"/>
      <name val="Montserrat"/>
    </font>
    <font>
      <b/>
      <sz val="14"/>
      <name val="Arial"/>
      <family val="2"/>
    </font>
  </fonts>
  <fills count="4">
    <fill>
      <patternFill patternType="none"/>
    </fill>
    <fill>
      <patternFill patternType="gray125"/>
    </fill>
    <fill>
      <patternFill patternType="solid">
        <fgColor rgb="FF7DAFAD"/>
        <bgColor indexed="64"/>
      </patternFill>
    </fill>
    <fill>
      <patternFill patternType="solid">
        <fgColor rgb="FFF4F9F1"/>
        <bgColor indexed="64"/>
      </patternFill>
    </fill>
  </fills>
  <borders count="6">
    <border>
      <left/>
      <right/>
      <top/>
      <bottom/>
      <diagonal/>
    </border>
    <border>
      <left/>
      <right/>
      <top style="medium">
        <color indexed="8"/>
      </top>
      <bottom/>
      <diagonal/>
    </border>
    <border>
      <left/>
      <right/>
      <top style="thin">
        <color indexed="64"/>
      </top>
      <bottom/>
      <diagonal/>
    </border>
    <border>
      <left/>
      <right/>
      <top/>
      <bottom style="medium">
        <color indexed="8"/>
      </bottom>
      <diagonal/>
    </border>
    <border>
      <left/>
      <right/>
      <top/>
      <bottom style="thin">
        <color indexed="64"/>
      </bottom>
      <diagonal/>
    </border>
    <border>
      <left/>
      <right/>
      <top/>
      <bottom style="medium">
        <color auto="1"/>
      </bottom>
      <diagonal/>
    </border>
  </borders>
  <cellStyleXfs count="10">
    <xf numFmtId="0" fontId="0" fillId="0" borderId="0"/>
    <xf numFmtId="0" fontId="4" fillId="0" borderId="0"/>
    <xf numFmtId="0" fontId="2" fillId="0" borderId="0"/>
    <xf numFmtId="43" fontId="2" fillId="0" borderId="0" applyFont="0" applyFill="0" applyBorder="0" applyAlignment="0" applyProtection="0"/>
    <xf numFmtId="0" fontId="3" fillId="0" borderId="0"/>
    <xf numFmtId="0" fontId="4" fillId="0" borderId="0"/>
    <xf numFmtId="43" fontId="5" fillId="0" borderId="0" applyFont="0" applyFill="0" applyBorder="0" applyAlignment="0" applyProtection="0"/>
    <xf numFmtId="0" fontId="1" fillId="0" borderId="0"/>
    <xf numFmtId="43" fontId="1" fillId="0" borderId="0" applyFont="0" applyFill="0" applyBorder="0" applyAlignment="0" applyProtection="0"/>
    <xf numFmtId="0" fontId="24" fillId="0" borderId="0" applyNumberFormat="0" applyFill="0" applyBorder="0" applyAlignment="0" applyProtection="0"/>
  </cellStyleXfs>
  <cellXfs count="82">
    <xf numFmtId="0" fontId="0" fillId="0" borderId="0" xfId="0"/>
    <xf numFmtId="0" fontId="6" fillId="0" borderId="0" xfId="0" applyFont="1"/>
    <xf numFmtId="0" fontId="7" fillId="0" borderId="0" xfId="0" applyFont="1"/>
    <xf numFmtId="0" fontId="6" fillId="0" borderId="0" xfId="0" applyFont="1" applyAlignment="1">
      <alignment horizontal="center"/>
    </xf>
    <xf numFmtId="164" fontId="7" fillId="0" borderId="0" xfId="0" applyNumberFormat="1" applyFont="1"/>
    <xf numFmtId="0" fontId="6" fillId="0" borderId="4" xfId="0" applyFont="1" applyBorder="1"/>
    <xf numFmtId="164" fontId="7" fillId="0" borderId="4" xfId="0" applyNumberFormat="1" applyFont="1" applyBorder="1"/>
    <xf numFmtId="0" fontId="7" fillId="0" borderId="4" xfId="0" applyFont="1" applyBorder="1"/>
    <xf numFmtId="165" fontId="7" fillId="0" borderId="0" xfId="0" applyNumberFormat="1" applyFont="1"/>
    <xf numFmtId="0" fontId="7" fillId="2" borderId="0" xfId="0" applyFont="1" applyFill="1"/>
    <xf numFmtId="0" fontId="8" fillId="2" borderId="0" xfId="0" applyFont="1" applyFill="1"/>
    <xf numFmtId="0" fontId="9" fillId="2" borderId="0" xfId="0" applyFont="1" applyFill="1" applyAlignment="1">
      <alignment horizontal="center"/>
    </xf>
    <xf numFmtId="0" fontId="7" fillId="0" borderId="5" xfId="0" applyFont="1" applyBorder="1"/>
    <xf numFmtId="0" fontId="6" fillId="0" borderId="5" xfId="0" applyFont="1" applyBorder="1"/>
    <xf numFmtId="164" fontId="7" fillId="0" borderId="5" xfId="0" applyNumberFormat="1" applyFont="1" applyBorder="1"/>
    <xf numFmtId="37" fontId="10" fillId="0" borderId="0" xfId="0" applyNumberFormat="1" applyFont="1"/>
    <xf numFmtId="37" fontId="7" fillId="0" borderId="0" xfId="0" applyNumberFormat="1" applyFont="1"/>
    <xf numFmtId="49" fontId="6" fillId="0" borderId="0" xfId="0" applyNumberFormat="1" applyFont="1" applyAlignment="1">
      <alignment horizontal="center"/>
    </xf>
    <xf numFmtId="0" fontId="11" fillId="0" borderId="0" xfId="0" applyFont="1" applyAlignment="1">
      <alignment horizontal="center"/>
    </xf>
    <xf numFmtId="0" fontId="12" fillId="0" borderId="0" xfId="0" applyFont="1" applyAlignment="1">
      <alignment horizontal="center"/>
    </xf>
    <xf numFmtId="0" fontId="11" fillId="0" borderId="0" xfId="0" applyFont="1"/>
    <xf numFmtId="37" fontId="13" fillId="0" borderId="0" xfId="0" applyNumberFormat="1" applyFont="1"/>
    <xf numFmtId="164" fontId="6" fillId="0" borderId="0" xfId="0" applyNumberFormat="1" applyFont="1"/>
    <xf numFmtId="49" fontId="9" fillId="2" borderId="0" xfId="0" applyNumberFormat="1" applyFont="1" applyFill="1" applyAlignment="1">
      <alignment horizontal="center"/>
    </xf>
    <xf numFmtId="37" fontId="10" fillId="0" borderId="4" xfId="0" applyNumberFormat="1" applyFont="1" applyBorder="1"/>
    <xf numFmtId="37" fontId="7" fillId="0" borderId="4" xfId="0" applyNumberFormat="1" applyFont="1" applyBorder="1"/>
    <xf numFmtId="37" fontId="10" fillId="0" borderId="5" xfId="0" applyNumberFormat="1" applyFont="1" applyBorder="1"/>
    <xf numFmtId="37" fontId="7" fillId="0" borderId="5" xfId="0" applyNumberFormat="1" applyFont="1" applyBorder="1"/>
    <xf numFmtId="0" fontId="7" fillId="0" borderId="1" xfId="0" applyFont="1" applyBorder="1"/>
    <xf numFmtId="0" fontId="7" fillId="0" borderId="2" xfId="0" applyFont="1" applyBorder="1"/>
    <xf numFmtId="0" fontId="6" fillId="0" borderId="0" xfId="0" applyFont="1" applyAlignment="1">
      <alignment horizontal="centerContinuous"/>
    </xf>
    <xf numFmtId="4" fontId="7" fillId="0" borderId="0" xfId="0" applyNumberFormat="1" applyFont="1"/>
    <xf numFmtId="37" fontId="6" fillId="0" borderId="0" xfId="0" applyNumberFormat="1" applyFont="1"/>
    <xf numFmtId="0" fontId="9" fillId="2" borderId="0" xfId="0" applyFont="1" applyFill="1"/>
    <xf numFmtId="37" fontId="6" fillId="0" borderId="4" xfId="0" applyNumberFormat="1" applyFont="1" applyBorder="1"/>
    <xf numFmtId="37" fontId="6" fillId="0" borderId="5" xfId="0" applyNumberFormat="1" applyFont="1" applyBorder="1"/>
    <xf numFmtId="0" fontId="10" fillId="0" borderId="0" xfId="0" applyFont="1"/>
    <xf numFmtId="0" fontId="13" fillId="0" borderId="0" xfId="0" applyFont="1" applyAlignment="1">
      <alignment horizontal="center"/>
    </xf>
    <xf numFmtId="164" fontId="15" fillId="0" borderId="0" xfId="0" applyNumberFormat="1" applyFont="1"/>
    <xf numFmtId="37" fontId="15" fillId="0" borderId="0" xfId="0" applyNumberFormat="1" applyFont="1"/>
    <xf numFmtId="0" fontId="13" fillId="0" borderId="0" xfId="0" applyFont="1"/>
    <xf numFmtId="166" fontId="16" fillId="0" borderId="0" xfId="6" applyNumberFormat="1" applyFont="1" applyFill="1" applyBorder="1" applyProtection="1"/>
    <xf numFmtId="164" fontId="16" fillId="0" borderId="0" xfId="0" applyNumberFormat="1" applyFont="1"/>
    <xf numFmtId="37" fontId="16" fillId="0" borderId="0" xfId="0" applyNumberFormat="1" applyFont="1"/>
    <xf numFmtId="0" fontId="17" fillId="2" borderId="0" xfId="0" applyFont="1" applyFill="1" applyAlignment="1">
      <alignment horizontal="left"/>
    </xf>
    <xf numFmtId="0" fontId="14" fillId="2" borderId="0" xfId="0" applyFont="1" applyFill="1"/>
    <xf numFmtId="0" fontId="17" fillId="2" borderId="0" xfId="0" applyFont="1" applyFill="1" applyAlignment="1">
      <alignment horizontal="center"/>
    </xf>
    <xf numFmtId="166" fontId="15" fillId="0" borderId="0" xfId="6" applyNumberFormat="1" applyFont="1" applyFill="1" applyBorder="1" applyProtection="1"/>
    <xf numFmtId="166" fontId="18" fillId="0" borderId="0" xfId="6" applyNumberFormat="1" applyFont="1" applyFill="1" applyBorder="1" applyProtection="1"/>
    <xf numFmtId="164" fontId="18" fillId="0" borderId="0" xfId="0" applyNumberFormat="1" applyFont="1"/>
    <xf numFmtId="37" fontId="18" fillId="0" borderId="0" xfId="0" applyNumberFormat="1" applyFont="1"/>
    <xf numFmtId="0" fontId="13" fillId="0" borderId="5" xfId="0" applyFont="1" applyBorder="1" applyAlignment="1">
      <alignment horizontal="center"/>
    </xf>
    <xf numFmtId="0" fontId="13" fillId="0" borderId="5" xfId="0" applyFont="1" applyBorder="1"/>
    <xf numFmtId="164" fontId="15" fillId="0" borderId="5" xfId="0" applyNumberFormat="1" applyFont="1" applyBorder="1"/>
    <xf numFmtId="166" fontId="15" fillId="0" borderId="5" xfId="6" applyNumberFormat="1" applyFont="1" applyFill="1" applyBorder="1" applyProtection="1"/>
    <xf numFmtId="164" fontId="18" fillId="0" borderId="5" xfId="0" applyNumberFormat="1" applyFont="1" applyBorder="1"/>
    <xf numFmtId="0" fontId="10" fillId="0" borderId="5" xfId="0" applyFont="1" applyBorder="1"/>
    <xf numFmtId="0" fontId="7" fillId="0" borderId="0" xfId="0" applyFont="1" applyAlignment="1">
      <alignment horizontal="center"/>
    </xf>
    <xf numFmtId="0" fontId="7" fillId="0" borderId="3" xfId="0" applyFont="1" applyBorder="1"/>
    <xf numFmtId="0" fontId="6" fillId="0" borderId="4" xfId="0" applyFont="1" applyBorder="1" applyAlignment="1">
      <alignment horizontal="center"/>
    </xf>
    <xf numFmtId="0" fontId="6" fillId="0" borderId="5" xfId="0" applyFont="1" applyBorder="1" applyAlignment="1">
      <alignment horizontal="center"/>
    </xf>
    <xf numFmtId="167" fontId="7" fillId="0" borderId="0" xfId="0" applyNumberFormat="1" applyFont="1"/>
    <xf numFmtId="0" fontId="19" fillId="0" borderId="0" xfId="0" applyFont="1"/>
    <xf numFmtId="0" fontId="6" fillId="0" borderId="0" xfId="0" applyFont="1" applyAlignment="1">
      <alignment horizontal="left"/>
    </xf>
    <xf numFmtId="166" fontId="7" fillId="0" borderId="5" xfId="6" applyNumberFormat="1" applyFont="1" applyFill="1" applyBorder="1" applyProtection="1"/>
    <xf numFmtId="0" fontId="1" fillId="3" borderId="0" xfId="7" applyFill="1"/>
    <xf numFmtId="0" fontId="21" fillId="3" borderId="0" xfId="8" applyNumberFormat="1" applyFont="1" applyFill="1" applyBorder="1" applyAlignment="1" applyProtection="1">
      <alignment vertical="center"/>
    </xf>
    <xf numFmtId="0" fontId="7" fillId="3" borderId="0" xfId="8" applyNumberFormat="1" applyFont="1" applyFill="1" applyBorder="1" applyAlignment="1" applyProtection="1"/>
    <xf numFmtId="0" fontId="18" fillId="3" borderId="0" xfId="7" applyFont="1" applyFill="1"/>
    <xf numFmtId="0" fontId="6" fillId="3" borderId="0" xfId="8" applyNumberFormat="1" applyFont="1" applyFill="1" applyBorder="1" applyAlignment="1" applyProtection="1"/>
    <xf numFmtId="0" fontId="22" fillId="3" borderId="0" xfId="7" applyFont="1" applyFill="1"/>
    <xf numFmtId="0" fontId="23" fillId="3" borderId="0" xfId="7" applyFont="1" applyFill="1"/>
    <xf numFmtId="0" fontId="25" fillId="3" borderId="0" xfId="0" applyFont="1" applyFill="1" applyAlignment="1">
      <alignment vertical="center"/>
    </xf>
    <xf numFmtId="0" fontId="6" fillId="3" borderId="0" xfId="0" applyFont="1" applyFill="1" applyAlignment="1">
      <alignment vertical="center"/>
    </xf>
    <xf numFmtId="0" fontId="26" fillId="3" borderId="0" xfId="0" applyFont="1" applyFill="1" applyAlignment="1">
      <alignment vertical="center"/>
    </xf>
    <xf numFmtId="0" fontId="27" fillId="3" borderId="0" xfId="9" applyFont="1" applyFill="1" applyAlignment="1">
      <alignment vertical="center"/>
    </xf>
    <xf numFmtId="0" fontId="0" fillId="3" borderId="0" xfId="0" applyFill="1"/>
    <xf numFmtId="0" fontId="0" fillId="3" borderId="0" xfId="0" applyFill="1" applyAlignment="1">
      <alignment horizontal="justify" wrapText="1"/>
    </xf>
    <xf numFmtId="0" fontId="28" fillId="3" borderId="0" xfId="0" applyFont="1" applyFill="1"/>
    <xf numFmtId="0" fontId="0" fillId="3" borderId="0" xfId="0" applyFill="1" applyAlignment="1">
      <alignment horizontal="justify" vertical="center" wrapText="1"/>
    </xf>
    <xf numFmtId="0" fontId="24" fillId="2" borderId="0" xfId="9" quotePrefix="1" applyFill="1" applyAlignment="1">
      <alignment horizontal="center"/>
    </xf>
    <xf numFmtId="0" fontId="20" fillId="3" borderId="0" xfId="7" applyFont="1" applyFill="1" applyAlignment="1">
      <alignment horizontal="center" vertical="center"/>
    </xf>
  </cellXfs>
  <cellStyles count="10">
    <cellStyle name="Comma" xfId="6" builtinId="3"/>
    <cellStyle name="Comma 2" xfId="3" xr:uid="{B3AA0640-1EEA-4378-A578-E82A869F1A6E}"/>
    <cellStyle name="Comma 5" xfId="8" xr:uid="{3F6180E6-87FE-437C-A9F6-2EBB2D2F0623}"/>
    <cellStyle name="Hyperlink" xfId="9" builtinId="8"/>
    <cellStyle name="Normal" xfId="0" builtinId="0"/>
    <cellStyle name="Normal 2" xfId="5" xr:uid="{8E1C1F73-BD71-4490-AFEC-A79A5111308A}"/>
    <cellStyle name="Normal 3" xfId="1" xr:uid="{00000000-0005-0000-0000-000001000000}"/>
    <cellStyle name="Normal 4" xfId="4" xr:uid="{CFF78305-C566-4552-9F6C-6134BFE2E7CF}"/>
    <cellStyle name="Normal 5" xfId="2" xr:uid="{16B94117-DE80-474A-AB6F-D97ADBD683A9}"/>
    <cellStyle name="Normal 6" xfId="7" xr:uid="{22FA8B04-5384-4107-BEEF-4970FBA71159}"/>
  </cellStyles>
  <dxfs count="0"/>
  <tableStyles count="0" defaultTableStyle="TableStyleMedium9" defaultPivotStyle="PivotStyleLight16"/>
  <colors>
    <mruColors>
      <color rgb="FFCCCCFF"/>
      <color rgb="FF7DAF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tiff"/><Relationship Id="rId1" Type="http://schemas.openxmlformats.org/officeDocument/2006/relationships/image" Target="../media/image1.tiff"/><Relationship Id="rId4" Type="http://schemas.openxmlformats.org/officeDocument/2006/relationships/image" Target="../media/image4.emf"/></Relationships>
</file>

<file path=xl/drawings/_rels/drawing10.xml.rels><?xml version="1.0" encoding="UTF-8" standalone="yes"?>
<Relationships xmlns="http://schemas.openxmlformats.org/package/2006/relationships"><Relationship Id="rId1" Type="http://schemas.openxmlformats.org/officeDocument/2006/relationships/image" Target="../media/image27.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8.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8.emf"/></Relationships>
</file>

<file path=xl/drawings/_rels/drawing13.xml.rels><?xml version="1.0" encoding="UTF-8" standalone="yes"?>
<Relationships xmlns="http://schemas.openxmlformats.org/package/2006/relationships"><Relationship Id="rId3" Type="http://schemas.openxmlformats.org/officeDocument/2006/relationships/image" Target="../media/image31.emf"/><Relationship Id="rId2" Type="http://schemas.openxmlformats.org/officeDocument/2006/relationships/image" Target="../media/image30.emf"/><Relationship Id="rId1" Type="http://schemas.openxmlformats.org/officeDocument/2006/relationships/image" Target="../media/image29.emf"/></Relationships>
</file>

<file path=xl/drawings/_rels/drawing14.xml.rels><?xml version="1.0" encoding="UTF-8" standalone="yes"?>
<Relationships xmlns="http://schemas.openxmlformats.org/package/2006/relationships"><Relationship Id="rId1" Type="http://schemas.openxmlformats.org/officeDocument/2006/relationships/image" Target="../media/image32.emf"/></Relationships>
</file>

<file path=xl/drawings/_rels/drawing15.xml.rels><?xml version="1.0" encoding="UTF-8" standalone="yes"?>
<Relationships xmlns="http://schemas.openxmlformats.org/package/2006/relationships"><Relationship Id="rId1" Type="http://schemas.openxmlformats.org/officeDocument/2006/relationships/image" Target="../media/image33.emf"/></Relationships>
</file>

<file path=xl/drawings/_rels/drawing16.xml.rels><?xml version="1.0" encoding="UTF-8" standalone="yes"?>
<Relationships xmlns="http://schemas.openxmlformats.org/package/2006/relationships"><Relationship Id="rId1" Type="http://schemas.openxmlformats.org/officeDocument/2006/relationships/image" Target="../media/image33.emf"/></Relationships>
</file>

<file path=xl/drawings/_rels/drawing2.xml.rels><?xml version="1.0" encoding="UTF-8" standalone="yes"?>
<Relationships xmlns="http://schemas.openxmlformats.org/package/2006/relationships"><Relationship Id="rId3" Type="http://schemas.openxmlformats.org/officeDocument/2006/relationships/image" Target="../media/image7.tiff"/><Relationship Id="rId2" Type="http://schemas.openxmlformats.org/officeDocument/2006/relationships/image" Target="../media/image6.emf"/><Relationship Id="rId1" Type="http://schemas.openxmlformats.org/officeDocument/2006/relationships/image" Target="../media/image5.emf"/><Relationship Id="rId4" Type="http://schemas.openxmlformats.org/officeDocument/2006/relationships/image" Target="../media/image8.tiff"/></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8.tiff"/><Relationship Id="rId1" Type="http://schemas.openxmlformats.org/officeDocument/2006/relationships/image" Target="../media/image7.tiff"/><Relationship Id="rId4" Type="http://schemas.openxmlformats.org/officeDocument/2006/relationships/image" Target="../media/image6.emf"/></Relationships>
</file>

<file path=xl/drawings/_rels/drawing4.xml.rels><?xml version="1.0" encoding="UTF-8" standalone="yes"?>
<Relationships xmlns="http://schemas.openxmlformats.org/package/2006/relationships"><Relationship Id="rId3" Type="http://schemas.openxmlformats.org/officeDocument/2006/relationships/image" Target="../media/image8.tiff"/><Relationship Id="rId2" Type="http://schemas.openxmlformats.org/officeDocument/2006/relationships/image" Target="../media/image7.tiff"/><Relationship Id="rId1" Type="http://schemas.openxmlformats.org/officeDocument/2006/relationships/image" Target="../media/image9.emf"/><Relationship Id="rId6" Type="http://schemas.openxmlformats.org/officeDocument/2006/relationships/image" Target="../media/image11.emf"/><Relationship Id="rId5" Type="http://schemas.openxmlformats.org/officeDocument/2006/relationships/image" Target="../media/image10.emf"/><Relationship Id="rId4" Type="http://schemas.openxmlformats.org/officeDocument/2006/relationships/image" Target="../media/image6.emf"/></Relationships>
</file>

<file path=xl/drawings/_rels/drawing5.xml.rels><?xml version="1.0" encoding="UTF-8" standalone="yes"?>
<Relationships xmlns="http://schemas.openxmlformats.org/package/2006/relationships"><Relationship Id="rId3" Type="http://schemas.openxmlformats.org/officeDocument/2006/relationships/image" Target="../media/image8.tiff"/><Relationship Id="rId2" Type="http://schemas.openxmlformats.org/officeDocument/2006/relationships/image" Target="../media/image7.tiff"/><Relationship Id="rId1" Type="http://schemas.openxmlformats.org/officeDocument/2006/relationships/image" Target="../media/image12.emf"/><Relationship Id="rId5" Type="http://schemas.openxmlformats.org/officeDocument/2006/relationships/image" Target="../media/image14.emf"/><Relationship Id="rId4" Type="http://schemas.openxmlformats.org/officeDocument/2006/relationships/image" Target="../media/image13.emf"/></Relationships>
</file>

<file path=xl/drawings/_rels/drawing6.xml.rels><?xml version="1.0" encoding="UTF-8" standalone="yes"?>
<Relationships xmlns="http://schemas.openxmlformats.org/package/2006/relationships"><Relationship Id="rId1" Type="http://schemas.openxmlformats.org/officeDocument/2006/relationships/image" Target="../media/image15.emf"/></Relationships>
</file>

<file path=xl/drawings/_rels/drawing7.xml.rels><?xml version="1.0" encoding="UTF-8" standalone="yes"?>
<Relationships xmlns="http://schemas.openxmlformats.org/package/2006/relationships"><Relationship Id="rId2" Type="http://schemas.openxmlformats.org/officeDocument/2006/relationships/image" Target="../media/image17.emf"/><Relationship Id="rId1" Type="http://schemas.openxmlformats.org/officeDocument/2006/relationships/image" Target="../media/image16.emf"/></Relationships>
</file>

<file path=xl/drawings/_rels/drawing8.xml.rels><?xml version="1.0" encoding="UTF-8" standalone="yes"?>
<Relationships xmlns="http://schemas.openxmlformats.org/package/2006/relationships"><Relationship Id="rId8" Type="http://schemas.openxmlformats.org/officeDocument/2006/relationships/image" Target="../media/image25.emf"/><Relationship Id="rId3" Type="http://schemas.openxmlformats.org/officeDocument/2006/relationships/image" Target="../media/image20.emf"/><Relationship Id="rId7" Type="http://schemas.openxmlformats.org/officeDocument/2006/relationships/image" Target="../media/image24.emf"/><Relationship Id="rId2" Type="http://schemas.openxmlformats.org/officeDocument/2006/relationships/image" Target="../media/image19.emf"/><Relationship Id="rId1" Type="http://schemas.openxmlformats.org/officeDocument/2006/relationships/image" Target="../media/image18.emf"/><Relationship Id="rId6" Type="http://schemas.openxmlformats.org/officeDocument/2006/relationships/image" Target="../media/image23.emf"/><Relationship Id="rId5" Type="http://schemas.openxmlformats.org/officeDocument/2006/relationships/image" Target="../media/image22.emf"/><Relationship Id="rId4" Type="http://schemas.openxmlformats.org/officeDocument/2006/relationships/image" Target="../media/image21.emf"/></Relationships>
</file>

<file path=xl/drawings/_rels/drawing9.xml.rels><?xml version="1.0" encoding="UTF-8" standalone="yes"?>
<Relationships xmlns="http://schemas.openxmlformats.org/package/2006/relationships"><Relationship Id="rId1" Type="http://schemas.openxmlformats.org/officeDocument/2006/relationships/image" Target="../media/image26.emf"/></Relationships>
</file>

<file path=xl/drawings/drawing1.xml><?xml version="1.0" encoding="utf-8"?>
<xdr:wsDr xmlns:xdr="http://schemas.openxmlformats.org/drawingml/2006/spreadsheetDrawing" xmlns:a="http://schemas.openxmlformats.org/drawingml/2006/main">
  <xdr:twoCellAnchor>
    <xdr:from>
      <xdr:col>5</xdr:col>
      <xdr:colOff>245202</xdr:colOff>
      <xdr:row>4</xdr:row>
      <xdr:rowOff>2343</xdr:rowOff>
    </xdr:from>
    <xdr:to>
      <xdr:col>16</xdr:col>
      <xdr:colOff>472377</xdr:colOff>
      <xdr:row>25</xdr:row>
      <xdr:rowOff>123903</xdr:rowOff>
    </xdr:to>
    <xdr:sp macro="" textlink="">
      <xdr:nvSpPr>
        <xdr:cNvPr id="2" name="TextBox 1">
          <a:extLst>
            <a:ext uri="{FF2B5EF4-FFF2-40B4-BE49-F238E27FC236}">
              <a16:creationId xmlns:a16="http://schemas.microsoft.com/office/drawing/2014/main" id="{8282CD31-EE10-4643-B541-FB37AF637BED}"/>
            </a:ext>
          </a:extLst>
        </xdr:cNvPr>
        <xdr:cNvSpPr txBox="1"/>
      </xdr:nvSpPr>
      <xdr:spPr>
        <a:xfrm>
          <a:off x="3407502" y="733863"/>
          <a:ext cx="7450935" cy="3962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a:latin typeface="Montserrat" panose="00000500000000000000" pitchFamily="2" charset="0"/>
              <a:cs typeface="Times New Roman" panose="02020603050405020304" pitchFamily="18" charset="0"/>
            </a:rPr>
            <a:t>TABLAS</a:t>
          </a:r>
        </a:p>
        <a:p>
          <a:pPr algn="ctr"/>
          <a:r>
            <a:rPr lang="en-US" sz="1600" b="1">
              <a:latin typeface="Montserrat" panose="00000500000000000000" pitchFamily="2" charset="0"/>
              <a:cs typeface="Times New Roman" panose="02020603050405020304" pitchFamily="18" charset="0"/>
            </a:rPr>
            <a:t>ESTADÍSTICAS SELECCIONADAS DE COMERCIO EXTERIOR 2020</a:t>
          </a:r>
          <a:endParaRPr lang="en-US" sz="1600" b="1" baseline="0">
            <a:latin typeface="Montserrat" panose="00000500000000000000" pitchFamily="2" charset="0"/>
            <a:cs typeface="Times New Roman" panose="02020603050405020304" pitchFamily="18" charset="0"/>
          </a:endParaRPr>
        </a:p>
        <a:p>
          <a:pPr algn="ctr"/>
          <a:endParaRPr lang="en-US" sz="1400" b="1">
            <a:latin typeface="Montserrat" panose="00000500000000000000" pitchFamily="2" charset="0"/>
            <a:cs typeface="Times New Roman" panose="02020603050405020304" pitchFamily="18" charset="0"/>
          </a:endParaRPr>
        </a:p>
        <a:p>
          <a:pPr algn="ctr"/>
          <a:r>
            <a:rPr lang="en-US" sz="1000" b="1">
              <a:latin typeface="Montserrat" panose="00000500000000000000" pitchFamily="2" charset="0"/>
              <a:cs typeface="Times New Roman" panose="02020603050405020304" pitchFamily="18" charset="0"/>
            </a:rPr>
            <a:t>Última actualización:</a:t>
          </a:r>
          <a:r>
            <a:rPr lang="en-US" sz="1000" b="1" baseline="0">
              <a:latin typeface="Montserrat" panose="00000500000000000000" pitchFamily="2" charset="0"/>
              <a:cs typeface="Times New Roman" panose="02020603050405020304" pitchFamily="18" charset="0"/>
            </a:rPr>
            <a:t> 30 de septiembre de 2022</a:t>
          </a:r>
        </a:p>
        <a:p>
          <a:pPr algn="ctr"/>
          <a:r>
            <a:rPr lang="en-US" sz="1000" b="1" baseline="0">
              <a:latin typeface="Montserrat" panose="00000500000000000000" pitchFamily="2" charset="0"/>
              <a:cs typeface="Times New Roman" panose="02020603050405020304" pitchFamily="18" charset="0"/>
            </a:rPr>
            <a:t>Last update as of:  September 30, 2022</a:t>
          </a:r>
          <a:endParaRPr lang="en-US" sz="1000" b="1" baseline="0">
            <a:ln w="12700">
              <a:solidFill>
                <a:schemeClr val="tx1"/>
              </a:solidFill>
            </a:ln>
            <a:solidFill>
              <a:schemeClr val="accent4">
                <a:lumMod val="40000"/>
                <a:lumOff val="60000"/>
              </a:schemeClr>
            </a:solidFill>
            <a:effectLst>
              <a:outerShdw blurRad="50800" dist="38100" dir="2700000" algn="tl" rotWithShape="0">
                <a:prstClr val="black">
                  <a:alpha val="40000"/>
                </a:prstClr>
              </a:outerShdw>
            </a:effectLst>
            <a:latin typeface="Montserrat" panose="00000500000000000000" pitchFamily="2" charset="0"/>
            <a:cs typeface="Times New Roman" panose="02020603050405020304" pitchFamily="18" charset="0"/>
          </a:endParaRPr>
        </a:p>
        <a:p>
          <a:pPr algn="ctr"/>
          <a:endParaRPr lang="en-US" sz="1200" b="1" baseline="0">
            <a:latin typeface="Montserrat" panose="00000500000000000000" pitchFamily="2" charset="0"/>
            <a:cs typeface="Times New Roman" panose="02020603050405020304" pitchFamily="18" charset="0"/>
          </a:endParaRPr>
        </a:p>
        <a:p>
          <a:pPr algn="ctr"/>
          <a:endParaRPr lang="en-US" sz="1200" b="1" baseline="0">
            <a:latin typeface="Montserrat" panose="00000500000000000000" pitchFamily="2" charset="0"/>
            <a:cs typeface="Times New Roman" panose="02020603050405020304" pitchFamily="18" charset="0"/>
          </a:endParaRPr>
        </a:p>
        <a:p>
          <a:pPr algn="ctr"/>
          <a:r>
            <a:rPr lang="en-US" sz="1200" b="1" i="1" baseline="0">
              <a:solidFill>
                <a:schemeClr val="dk1"/>
              </a:solidFill>
              <a:effectLst/>
              <a:latin typeface="Montserrat" panose="00000500000000000000" pitchFamily="2" charset="0"/>
              <a:ea typeface="+mn-ea"/>
              <a:cs typeface="+mn-cs"/>
            </a:rPr>
            <a:t>Plan. Julio Lassús Ruiz</a:t>
          </a:r>
          <a:endParaRPr lang="en-US" sz="1200">
            <a:effectLst/>
            <a:latin typeface="Montserrat" panose="00000500000000000000" pitchFamily="2" charset="0"/>
          </a:endParaRPr>
        </a:p>
        <a:p>
          <a:pPr algn="ctr"/>
          <a:r>
            <a:rPr lang="en-US" sz="1200" b="1" baseline="0">
              <a:solidFill>
                <a:schemeClr val="dk1"/>
              </a:solidFill>
              <a:effectLst/>
              <a:latin typeface="Montserrat" panose="00000500000000000000" pitchFamily="2" charset="0"/>
              <a:ea typeface="+mn-ea"/>
              <a:cs typeface="+mn-cs"/>
            </a:rPr>
            <a:t>Presidente</a:t>
          </a:r>
          <a:endParaRPr lang="en-US" sz="1200">
            <a:effectLst/>
            <a:latin typeface="Montserrat" panose="00000500000000000000" pitchFamily="2" charset="0"/>
          </a:endParaRPr>
        </a:p>
        <a:p>
          <a:pPr algn="ctr"/>
          <a:endParaRPr lang="en-US" sz="1200" b="1" baseline="0">
            <a:latin typeface="Montserrat" panose="00000500000000000000" pitchFamily="2" charset="0"/>
            <a:cs typeface="Times New Roman" panose="02020603050405020304" pitchFamily="18" charset="0"/>
          </a:endParaRPr>
        </a:p>
        <a:p>
          <a:pPr algn="ctr"/>
          <a:endParaRPr lang="en-US" sz="1200" b="1" baseline="0">
            <a:latin typeface="Montserrat" panose="00000500000000000000" pitchFamily="2" charset="0"/>
            <a:cs typeface="Times New Roman" panose="02020603050405020304" pitchFamily="18" charset="0"/>
          </a:endParaRPr>
        </a:p>
        <a:p>
          <a:pPr algn="ctr"/>
          <a:r>
            <a:rPr lang="en-US" sz="1200" b="1" i="1" baseline="0">
              <a:latin typeface="Montserrat" panose="00000500000000000000" pitchFamily="2" charset="0"/>
              <a:cs typeface="Times New Roman" panose="02020603050405020304" pitchFamily="18" charset="0"/>
            </a:rPr>
            <a:t>Alejandro Díaz Marrero</a:t>
          </a:r>
        </a:p>
        <a:p>
          <a:pPr algn="ctr"/>
          <a:r>
            <a:rPr lang="en-US" sz="1200" b="1" baseline="0">
              <a:latin typeface="Montserrat" panose="00000500000000000000" pitchFamily="2" charset="0"/>
              <a:cs typeface="Times New Roman" panose="02020603050405020304" pitchFamily="18" charset="0"/>
            </a:rPr>
            <a:t>diaz_a@jp.pr.gov</a:t>
          </a:r>
        </a:p>
        <a:p>
          <a:pPr algn="ctr"/>
          <a:r>
            <a:rPr lang="en-US" sz="1200" b="1" baseline="0">
              <a:latin typeface="Montserrat" panose="00000500000000000000" pitchFamily="2" charset="0"/>
              <a:cs typeface="Times New Roman" panose="02020603050405020304" pitchFamily="18" charset="0"/>
            </a:rPr>
            <a:t>Director</a:t>
          </a:r>
        </a:p>
        <a:p>
          <a:pPr algn="ctr"/>
          <a:r>
            <a:rPr lang="en-US" sz="1200" b="1" baseline="0">
              <a:latin typeface="Montserrat" panose="00000500000000000000" pitchFamily="2" charset="0"/>
              <a:cs typeface="Times New Roman" panose="02020603050405020304" pitchFamily="18" charset="0"/>
            </a:rPr>
            <a:t>Programa de Planificación Económica y Social</a:t>
          </a:r>
        </a:p>
        <a:p>
          <a:pPr algn="ctr"/>
          <a:endParaRPr lang="en-US" sz="1200" b="1" baseline="0">
            <a:latin typeface="Montserrat" panose="00000500000000000000" pitchFamily="2" charset="0"/>
            <a:cs typeface="Times New Roman" panose="02020603050405020304" pitchFamily="18" charset="0"/>
          </a:endParaRPr>
        </a:p>
        <a:p>
          <a:pPr algn="ctr"/>
          <a:r>
            <a:rPr lang="en-US" sz="1200" b="1" i="1" baseline="0">
              <a:latin typeface="Montserrat" panose="00000500000000000000" pitchFamily="2" charset="0"/>
              <a:cs typeface="Times New Roman" panose="02020603050405020304" pitchFamily="18" charset="0"/>
            </a:rPr>
            <a:t>Maggie Pérez Guzmán</a:t>
          </a:r>
        </a:p>
        <a:p>
          <a:pPr algn="ctr"/>
          <a:r>
            <a:rPr lang="en-US" sz="1200" b="1" baseline="0">
              <a:latin typeface="Montserrat" panose="00000500000000000000" pitchFamily="2" charset="0"/>
              <a:cs typeface="Times New Roman" panose="02020603050405020304" pitchFamily="18" charset="0"/>
            </a:rPr>
            <a:t>perez_m@jp.pr.gov</a:t>
          </a:r>
        </a:p>
        <a:p>
          <a:pPr algn="ctr"/>
          <a:r>
            <a:rPr lang="en-US" sz="1200" b="1" baseline="0">
              <a:latin typeface="Montserrat" panose="00000500000000000000" pitchFamily="2" charset="0"/>
              <a:cs typeface="Times New Roman" panose="02020603050405020304" pitchFamily="18" charset="0"/>
            </a:rPr>
            <a:t>Directora</a:t>
          </a:r>
        </a:p>
        <a:p>
          <a:pPr algn="ctr"/>
          <a:r>
            <a:rPr lang="en-US" sz="1200" b="1" baseline="0">
              <a:latin typeface="Montserrat" panose="00000500000000000000" pitchFamily="2" charset="0"/>
              <a:cs typeface="Times New Roman" panose="02020603050405020304" pitchFamily="18" charset="0"/>
            </a:rPr>
            <a:t>Subprograma de Análisis Económico</a:t>
          </a:r>
        </a:p>
        <a:p>
          <a:pPr algn="ctr"/>
          <a:endParaRPr lang="en-US" sz="1200" b="1" baseline="0">
            <a:latin typeface="Montserrat" panose="00000500000000000000" pitchFamily="2" charset="0"/>
            <a:cs typeface="Times New Roman" panose="02020603050405020304" pitchFamily="18" charset="0"/>
          </a:endParaRPr>
        </a:p>
        <a:p>
          <a:pPr algn="ctr"/>
          <a:r>
            <a:rPr lang="en-US" sz="1200" b="1" i="1" baseline="0">
              <a:latin typeface="Montserrat" panose="00000500000000000000" pitchFamily="2" charset="0"/>
              <a:cs typeface="Times New Roman" panose="02020603050405020304" pitchFamily="18" charset="0"/>
            </a:rPr>
            <a:t>Miriam N. García Velázquez</a:t>
          </a:r>
        </a:p>
        <a:p>
          <a:pPr algn="ctr"/>
          <a:r>
            <a:rPr lang="en-US" sz="1200" b="1" baseline="0">
              <a:latin typeface="Montserrat" panose="00000500000000000000" pitchFamily="2" charset="0"/>
              <a:cs typeface="Times New Roman" panose="02020603050405020304" pitchFamily="18" charset="0"/>
            </a:rPr>
            <a:t>garcia_my@jp.pr.gov</a:t>
          </a:r>
        </a:p>
        <a:p>
          <a:pPr algn="ctr"/>
          <a:r>
            <a:rPr lang="en-US" sz="1200" b="1" baseline="0">
              <a:latin typeface="Montserrat" panose="00000500000000000000" pitchFamily="2" charset="0"/>
              <a:cs typeface="Times New Roman" panose="02020603050405020304" pitchFamily="18" charset="0"/>
            </a:rPr>
            <a:t>Directora</a:t>
          </a:r>
        </a:p>
        <a:p>
          <a:pPr algn="ctr"/>
          <a:r>
            <a:rPr lang="en-US" sz="1200" b="1" baseline="0">
              <a:latin typeface="Montserrat" panose="00000500000000000000" pitchFamily="2" charset="0"/>
              <a:cs typeface="Times New Roman" panose="02020603050405020304" pitchFamily="18" charset="0"/>
            </a:rPr>
            <a:t>Subprograma de Análisis Social, Modelos y Proyecciones</a:t>
          </a:r>
        </a:p>
        <a:p>
          <a:pPr algn="ctr"/>
          <a:endParaRPr lang="en-US" sz="1200" b="1" baseline="0">
            <a:latin typeface="Montserrat" panose="00000500000000000000" pitchFamily="2" charset="0"/>
            <a:cs typeface="Times New Roman" panose="02020603050405020304" pitchFamily="18" charset="0"/>
          </a:endParaRPr>
        </a:p>
        <a:p>
          <a:pPr algn="ctr"/>
          <a:endParaRPr lang="en-US" sz="1200" b="1" baseline="0">
            <a:latin typeface="Montserrat" panose="00000500000000000000" pitchFamily="2" charset="0"/>
            <a:cs typeface="Times New Roman" panose="02020603050405020304" pitchFamily="18" charset="0"/>
          </a:endParaRPr>
        </a:p>
        <a:p>
          <a:pPr algn="ctr"/>
          <a:endParaRPr lang="en-US" sz="1400" b="1">
            <a:latin typeface="Montserrat" panose="00000500000000000000" pitchFamily="2" charset="0"/>
            <a:cs typeface="Times New Roman" panose="02020603050405020304" pitchFamily="18" charset="0"/>
          </a:endParaRPr>
        </a:p>
      </xdr:txBody>
    </xdr:sp>
    <xdr:clientData/>
  </xdr:twoCellAnchor>
  <xdr:twoCellAnchor editAs="oneCell">
    <xdr:from>
      <xdr:col>0</xdr:col>
      <xdr:colOff>171450</xdr:colOff>
      <xdr:row>0</xdr:row>
      <xdr:rowOff>1</xdr:rowOff>
    </xdr:from>
    <xdr:to>
      <xdr:col>3</xdr:col>
      <xdr:colOff>536621</xdr:colOff>
      <xdr:row>16</xdr:row>
      <xdr:rowOff>7621</xdr:rowOff>
    </xdr:to>
    <xdr:pic>
      <xdr:nvPicPr>
        <xdr:cNvPr id="3" name="Picture 2">
          <a:extLst>
            <a:ext uri="{FF2B5EF4-FFF2-40B4-BE49-F238E27FC236}">
              <a16:creationId xmlns:a16="http://schemas.microsoft.com/office/drawing/2014/main" id="{00BFC809-163E-4A2F-A550-0156022545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
          <a:ext cx="2262551" cy="2933700"/>
        </a:xfrm>
        <a:prstGeom prst="rect">
          <a:avLst/>
        </a:prstGeom>
      </xdr:spPr>
    </xdr:pic>
    <xdr:clientData/>
  </xdr:twoCellAnchor>
  <xdr:twoCellAnchor editAs="oneCell">
    <xdr:from>
      <xdr:col>1</xdr:col>
      <xdr:colOff>83078</xdr:colOff>
      <xdr:row>16</xdr:row>
      <xdr:rowOff>114300</xdr:rowOff>
    </xdr:from>
    <xdr:to>
      <xdr:col>3</xdr:col>
      <xdr:colOff>75459</xdr:colOff>
      <xdr:row>23</xdr:row>
      <xdr:rowOff>152715</xdr:rowOff>
    </xdr:to>
    <xdr:pic>
      <xdr:nvPicPr>
        <xdr:cNvPr id="4" name="Picture 3">
          <a:extLst>
            <a:ext uri="{FF2B5EF4-FFF2-40B4-BE49-F238E27FC236}">
              <a16:creationId xmlns:a16="http://schemas.microsoft.com/office/drawing/2014/main" id="{45F25A47-43E1-4231-A5B9-52DABDCDB89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15538" y="3040380"/>
          <a:ext cx="1257301" cy="1318575"/>
        </a:xfrm>
        <a:prstGeom prst="rect">
          <a:avLst/>
        </a:prstGeom>
      </xdr:spPr>
    </xdr:pic>
    <xdr:clientData/>
  </xdr:twoCellAnchor>
  <xdr:twoCellAnchor editAs="oneCell">
    <xdr:from>
      <xdr:col>7</xdr:col>
      <xdr:colOff>89233</xdr:colOff>
      <xdr:row>27</xdr:row>
      <xdr:rowOff>5669</xdr:rowOff>
    </xdr:from>
    <xdr:to>
      <xdr:col>14</xdr:col>
      <xdr:colOff>1603</xdr:colOff>
      <xdr:row>43</xdr:row>
      <xdr:rowOff>32127</xdr:rowOff>
    </xdr:to>
    <xdr:pic>
      <xdr:nvPicPr>
        <xdr:cNvPr id="5" name="Picture 4">
          <a:extLst>
            <a:ext uri="{FF2B5EF4-FFF2-40B4-BE49-F238E27FC236}">
              <a16:creationId xmlns:a16="http://schemas.microsoft.com/office/drawing/2014/main" id="{10616FF4-0087-446F-ADDC-422CBA72A7B8}"/>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 b="63552"/>
        <a:stretch/>
      </xdr:blipFill>
      <xdr:spPr bwMode="auto">
        <a:xfrm>
          <a:off x="4783153" y="4943429"/>
          <a:ext cx="4941570" cy="29525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472968</xdr:colOff>
      <xdr:row>81</xdr:row>
      <xdr:rowOff>134938</xdr:rowOff>
    </xdr:from>
    <xdr:to>
      <xdr:col>12</xdr:col>
      <xdr:colOff>367327</xdr:colOff>
      <xdr:row>92</xdr:row>
      <xdr:rowOff>157913</xdr:rowOff>
    </xdr:to>
    <xdr:pic>
      <xdr:nvPicPr>
        <xdr:cNvPr id="6" name="Picture 5">
          <a:extLst>
            <a:ext uri="{FF2B5EF4-FFF2-40B4-BE49-F238E27FC236}">
              <a16:creationId xmlns:a16="http://schemas.microsoft.com/office/drawing/2014/main" id="{AED01966-53BB-4A01-B0BE-9253CE74DE0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635268" y="14948218"/>
          <a:ext cx="5319799" cy="20346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185209</xdr:colOff>
      <xdr:row>43</xdr:row>
      <xdr:rowOff>132319</xdr:rowOff>
    </xdr:from>
    <xdr:to>
      <xdr:col>14</xdr:col>
      <xdr:colOff>394755</xdr:colOff>
      <xdr:row>52</xdr:row>
      <xdr:rowOff>67954</xdr:rowOff>
    </xdr:to>
    <xdr:pic>
      <xdr:nvPicPr>
        <xdr:cNvPr id="7" name="Picture 6">
          <a:extLst>
            <a:ext uri="{FF2B5EF4-FFF2-40B4-BE49-F238E27FC236}">
              <a16:creationId xmlns:a16="http://schemas.microsoft.com/office/drawing/2014/main" id="{531C4322-26CC-4898-9F29-9E37E037C3B9}"/>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5330"/>
        <a:stretch/>
      </xdr:blipFill>
      <xdr:spPr bwMode="auto">
        <a:xfrm>
          <a:off x="4246669" y="7996159"/>
          <a:ext cx="6061706" cy="15815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480061</xdr:colOff>
      <xdr:row>0</xdr:row>
      <xdr:rowOff>94776</xdr:rowOff>
    </xdr:from>
    <xdr:to>
      <xdr:col>11</xdr:col>
      <xdr:colOff>2322195</xdr:colOff>
      <xdr:row>4</xdr:row>
      <xdr:rowOff>136306</xdr:rowOff>
    </xdr:to>
    <xdr:pic>
      <xdr:nvPicPr>
        <xdr:cNvPr id="2" name="Picture 2">
          <a:extLst>
            <a:ext uri="{FF2B5EF4-FFF2-40B4-BE49-F238E27FC236}">
              <a16:creationId xmlns:a16="http://schemas.microsoft.com/office/drawing/2014/main" id="{23C68410-6E17-42B5-9A49-841F25F9998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971521" y="94776"/>
          <a:ext cx="1842134" cy="961645"/>
        </a:xfrm>
        <a:prstGeom prst="rect">
          <a:avLst/>
        </a:prstGeom>
        <a:noFill/>
      </xdr:spPr>
    </xdr:pic>
    <xdr:clientData/>
  </xdr:twoCellAnchor>
  <xdr:twoCellAnchor editAs="oneCell">
    <xdr:from>
      <xdr:col>11</xdr:col>
      <xdr:colOff>527685</xdr:colOff>
      <xdr:row>44</xdr:row>
      <xdr:rowOff>129540</xdr:rowOff>
    </xdr:from>
    <xdr:to>
      <xdr:col>11</xdr:col>
      <xdr:colOff>2491740</xdr:colOff>
      <xdr:row>49</xdr:row>
      <xdr:rowOff>95249</xdr:rowOff>
    </xdr:to>
    <xdr:pic>
      <xdr:nvPicPr>
        <xdr:cNvPr id="3" name="Picture 3">
          <a:extLst>
            <a:ext uri="{FF2B5EF4-FFF2-40B4-BE49-F238E27FC236}">
              <a16:creationId xmlns:a16="http://schemas.microsoft.com/office/drawing/2014/main" id="{B2C5AD38-01ED-4D66-81DA-1BFCEEF2D5A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019145" y="10187940"/>
          <a:ext cx="1954530" cy="1116329"/>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13</xdr:col>
      <xdr:colOff>1753651</xdr:colOff>
      <xdr:row>2</xdr:row>
      <xdr:rowOff>53340</xdr:rowOff>
    </xdr:from>
    <xdr:to>
      <xdr:col>13</xdr:col>
      <xdr:colOff>2343150</xdr:colOff>
      <xdr:row>3</xdr:row>
      <xdr:rowOff>129540</xdr:rowOff>
    </xdr:to>
    <xdr:pic>
      <xdr:nvPicPr>
        <xdr:cNvPr id="2" name="Picture 3">
          <a:extLst>
            <a:ext uri="{FF2B5EF4-FFF2-40B4-BE49-F238E27FC236}">
              <a16:creationId xmlns:a16="http://schemas.microsoft.com/office/drawing/2014/main" id="{EDDC429B-5852-4E47-8F38-43F84DAA9F7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903491" y="510540"/>
          <a:ext cx="579974" cy="308610"/>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13</xdr:col>
      <xdr:colOff>1539240</xdr:colOff>
      <xdr:row>2</xdr:row>
      <xdr:rowOff>68020</xdr:rowOff>
    </xdr:from>
    <xdr:to>
      <xdr:col>13</xdr:col>
      <xdr:colOff>2116455</xdr:colOff>
      <xdr:row>3</xdr:row>
      <xdr:rowOff>142874</xdr:rowOff>
    </xdr:to>
    <xdr:pic>
      <xdr:nvPicPr>
        <xdr:cNvPr id="2" name="Picture 3">
          <a:extLst>
            <a:ext uri="{FF2B5EF4-FFF2-40B4-BE49-F238E27FC236}">
              <a16:creationId xmlns:a16="http://schemas.microsoft.com/office/drawing/2014/main" id="{9439AB77-6E15-4FCD-80ED-182BE95FD72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689080" y="525220"/>
          <a:ext cx="581025" cy="309169"/>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10</xdr:col>
      <xdr:colOff>975360</xdr:colOff>
      <xdr:row>0</xdr:row>
      <xdr:rowOff>114344</xdr:rowOff>
    </xdr:from>
    <xdr:to>
      <xdr:col>10</xdr:col>
      <xdr:colOff>2567940</xdr:colOff>
      <xdr:row>4</xdr:row>
      <xdr:rowOff>97366</xdr:rowOff>
    </xdr:to>
    <xdr:pic>
      <xdr:nvPicPr>
        <xdr:cNvPr id="2" name="Picture 1">
          <a:extLst>
            <a:ext uri="{FF2B5EF4-FFF2-40B4-BE49-F238E27FC236}">
              <a16:creationId xmlns:a16="http://schemas.microsoft.com/office/drawing/2014/main" id="{1732FF50-E059-4226-BA76-8B008163AB8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947227" y="114344"/>
          <a:ext cx="1588770" cy="901232"/>
        </a:xfrm>
        <a:prstGeom prst="rect">
          <a:avLst/>
        </a:prstGeom>
        <a:noFill/>
      </xdr:spPr>
    </xdr:pic>
    <xdr:clientData/>
  </xdr:twoCellAnchor>
  <xdr:twoCellAnchor editAs="oneCell">
    <xdr:from>
      <xdr:col>10</xdr:col>
      <xdr:colOff>914400</xdr:colOff>
      <xdr:row>86</xdr:row>
      <xdr:rowOff>99608</xdr:rowOff>
    </xdr:from>
    <xdr:to>
      <xdr:col>10</xdr:col>
      <xdr:colOff>2415540</xdr:colOff>
      <xdr:row>90</xdr:row>
      <xdr:rowOff>27765</xdr:rowOff>
    </xdr:to>
    <xdr:pic>
      <xdr:nvPicPr>
        <xdr:cNvPr id="3" name="Picture 2">
          <a:extLst>
            <a:ext uri="{FF2B5EF4-FFF2-40B4-BE49-F238E27FC236}">
              <a16:creationId xmlns:a16="http://schemas.microsoft.com/office/drawing/2014/main" id="{9E83BA8E-147B-4F51-B7B9-0C3C30868EB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886267" y="19759208"/>
          <a:ext cx="1497330" cy="848272"/>
        </a:xfrm>
        <a:prstGeom prst="rect">
          <a:avLst/>
        </a:prstGeom>
        <a:noFill/>
      </xdr:spPr>
    </xdr:pic>
    <xdr:clientData/>
  </xdr:twoCellAnchor>
  <xdr:twoCellAnchor editAs="oneCell">
    <xdr:from>
      <xdr:col>10</xdr:col>
      <xdr:colOff>956733</xdr:colOff>
      <xdr:row>43</xdr:row>
      <xdr:rowOff>86630</xdr:rowOff>
    </xdr:from>
    <xdr:to>
      <xdr:col>10</xdr:col>
      <xdr:colOff>2572231</xdr:colOff>
      <xdr:row>47</xdr:row>
      <xdr:rowOff>88935</xdr:rowOff>
    </xdr:to>
    <xdr:pic>
      <xdr:nvPicPr>
        <xdr:cNvPr id="4" name="Picture 3">
          <a:extLst>
            <a:ext uri="{FF2B5EF4-FFF2-40B4-BE49-F238E27FC236}">
              <a16:creationId xmlns:a16="http://schemas.microsoft.com/office/drawing/2014/main" id="{FE6FE593-B396-44B8-A999-CC12D884B95A}"/>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12928600" y="9916430"/>
          <a:ext cx="1605973" cy="910990"/>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13</xdr:col>
      <xdr:colOff>349907</xdr:colOff>
      <xdr:row>1</xdr:row>
      <xdr:rowOff>77623</xdr:rowOff>
    </xdr:from>
    <xdr:to>
      <xdr:col>13</xdr:col>
      <xdr:colOff>2308247</xdr:colOff>
      <xdr:row>6</xdr:row>
      <xdr:rowOff>117628</xdr:rowOff>
    </xdr:to>
    <xdr:pic>
      <xdr:nvPicPr>
        <xdr:cNvPr id="2" name="Picture 1">
          <a:extLst>
            <a:ext uri="{FF2B5EF4-FFF2-40B4-BE49-F238E27FC236}">
              <a16:creationId xmlns:a16="http://schemas.microsoft.com/office/drawing/2014/main" id="{CEA61DE1-CACD-4874-BEA1-CA7359EB641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067687" y="268123"/>
          <a:ext cx="1771650" cy="1083945"/>
        </a:xfrm>
        <a:prstGeom prst="rect">
          <a:avLst/>
        </a:prstGeom>
        <a:noFill/>
      </xdr:spPr>
    </xdr:pic>
    <xdr:clientData/>
  </xdr:twoCellAnchor>
  <xdr:twoCellAnchor editAs="oneCell">
    <xdr:from>
      <xdr:col>13</xdr:col>
      <xdr:colOff>362279</xdr:colOff>
      <xdr:row>30</xdr:row>
      <xdr:rowOff>78608</xdr:rowOff>
    </xdr:from>
    <xdr:to>
      <xdr:col>13</xdr:col>
      <xdr:colOff>2311094</xdr:colOff>
      <xdr:row>35</xdr:row>
      <xdr:rowOff>93739</xdr:rowOff>
    </xdr:to>
    <xdr:pic>
      <xdr:nvPicPr>
        <xdr:cNvPr id="3" name="Picture 3">
          <a:extLst>
            <a:ext uri="{FF2B5EF4-FFF2-40B4-BE49-F238E27FC236}">
              <a16:creationId xmlns:a16="http://schemas.microsoft.com/office/drawing/2014/main" id="{38F50357-F1FE-4C55-924C-8E014BF9E1B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080059" y="6029828"/>
          <a:ext cx="1771650" cy="1099076"/>
        </a:xfrm>
        <a:prstGeom prst="rect">
          <a:avLst/>
        </a:prstGeom>
        <a:noFill/>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12</xdr:col>
      <xdr:colOff>388620</xdr:colOff>
      <xdr:row>0</xdr:row>
      <xdr:rowOff>144780</xdr:rowOff>
    </xdr:from>
    <xdr:to>
      <xdr:col>12</xdr:col>
      <xdr:colOff>2343150</xdr:colOff>
      <xdr:row>5</xdr:row>
      <xdr:rowOff>100965</xdr:rowOff>
    </xdr:to>
    <xdr:pic>
      <xdr:nvPicPr>
        <xdr:cNvPr id="2" name="Picture 13">
          <a:extLst>
            <a:ext uri="{FF2B5EF4-FFF2-40B4-BE49-F238E27FC236}">
              <a16:creationId xmlns:a16="http://schemas.microsoft.com/office/drawing/2014/main" id="{41E27957-331D-46BD-9189-0231F8D30F7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28960" y="144780"/>
          <a:ext cx="1954530" cy="1102995"/>
        </a:xfrm>
        <a:prstGeom prst="rect">
          <a:avLst/>
        </a:prstGeom>
        <a:noFill/>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11</xdr:col>
      <xdr:colOff>330834</xdr:colOff>
      <xdr:row>0</xdr:row>
      <xdr:rowOff>76200</xdr:rowOff>
    </xdr:from>
    <xdr:to>
      <xdr:col>11</xdr:col>
      <xdr:colOff>2137409</xdr:colOff>
      <xdr:row>4</xdr:row>
      <xdr:rowOff>179552</xdr:rowOff>
    </xdr:to>
    <xdr:pic>
      <xdr:nvPicPr>
        <xdr:cNvPr id="2" name="Picture 13">
          <a:extLst>
            <a:ext uri="{FF2B5EF4-FFF2-40B4-BE49-F238E27FC236}">
              <a16:creationId xmlns:a16="http://schemas.microsoft.com/office/drawing/2014/main" id="{B14E111C-2F88-4176-BFAC-43A99A4032B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01654" y="76200"/>
          <a:ext cx="1806575" cy="1023467"/>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742950</xdr:colOff>
      <xdr:row>42</xdr:row>
      <xdr:rowOff>19050</xdr:rowOff>
    </xdr:from>
    <xdr:to>
      <xdr:col>3</xdr:col>
      <xdr:colOff>6401046</xdr:colOff>
      <xdr:row>83</xdr:row>
      <xdr:rowOff>152400</xdr:rowOff>
    </xdr:to>
    <xdr:pic>
      <xdr:nvPicPr>
        <xdr:cNvPr id="3" name="Picture 2">
          <a:extLst>
            <a:ext uri="{FF2B5EF4-FFF2-40B4-BE49-F238E27FC236}">
              <a16:creationId xmlns:a16="http://schemas.microsoft.com/office/drawing/2014/main" id="{BABD38BA-80C6-4343-AE4E-D9B6239916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0190" y="8020050"/>
          <a:ext cx="6267696" cy="794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730250</xdr:colOff>
      <xdr:row>83</xdr:row>
      <xdr:rowOff>44450</xdr:rowOff>
    </xdr:from>
    <xdr:to>
      <xdr:col>3</xdr:col>
      <xdr:colOff>6214110</xdr:colOff>
      <xdr:row>87</xdr:row>
      <xdr:rowOff>0</xdr:rowOff>
    </xdr:to>
    <xdr:pic>
      <xdr:nvPicPr>
        <xdr:cNvPr id="4" name="Picture 3">
          <a:extLst>
            <a:ext uri="{FF2B5EF4-FFF2-40B4-BE49-F238E27FC236}">
              <a16:creationId xmlns:a16="http://schemas.microsoft.com/office/drawing/2014/main" id="{0C62FC29-D748-4881-8139-A13436B80A8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7490" y="15855950"/>
          <a:ext cx="6078220" cy="71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146050</xdr:rowOff>
    </xdr:from>
    <xdr:to>
      <xdr:col>2</xdr:col>
      <xdr:colOff>91440</xdr:colOff>
      <xdr:row>6</xdr:row>
      <xdr:rowOff>38328</xdr:rowOff>
    </xdr:to>
    <xdr:pic>
      <xdr:nvPicPr>
        <xdr:cNvPr id="5" name="Picture 4">
          <a:extLst>
            <a:ext uri="{FF2B5EF4-FFF2-40B4-BE49-F238E27FC236}">
              <a16:creationId xmlns:a16="http://schemas.microsoft.com/office/drawing/2014/main" id="{A4AE9E50-2EF9-49B6-BCC3-63FBE888C5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46050"/>
          <a:ext cx="1645920" cy="2018258"/>
        </a:xfrm>
        <a:prstGeom prst="rect">
          <a:avLst/>
        </a:prstGeom>
      </xdr:spPr>
    </xdr:pic>
    <xdr:clientData/>
  </xdr:twoCellAnchor>
  <xdr:twoCellAnchor editAs="oneCell">
    <xdr:from>
      <xdr:col>0</xdr:col>
      <xdr:colOff>348928</xdr:colOff>
      <xdr:row>7</xdr:row>
      <xdr:rowOff>32460</xdr:rowOff>
    </xdr:from>
    <xdr:to>
      <xdr:col>1</xdr:col>
      <xdr:colOff>519834</xdr:colOff>
      <xdr:row>7</xdr:row>
      <xdr:rowOff>998219</xdr:rowOff>
    </xdr:to>
    <xdr:pic>
      <xdr:nvPicPr>
        <xdr:cNvPr id="6" name="Picture 5">
          <a:extLst>
            <a:ext uri="{FF2B5EF4-FFF2-40B4-BE49-F238E27FC236}">
              <a16:creationId xmlns:a16="http://schemas.microsoft.com/office/drawing/2014/main" id="{ADFA9B81-B937-4B75-9E29-33BF75E75E5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48928" y="2348940"/>
          <a:ext cx="948146" cy="9657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20641</xdr:colOff>
      <xdr:row>0</xdr:row>
      <xdr:rowOff>38100</xdr:rowOff>
    </xdr:from>
    <xdr:to>
      <xdr:col>2</xdr:col>
      <xdr:colOff>114895</xdr:colOff>
      <xdr:row>5</xdr:row>
      <xdr:rowOff>1021080</xdr:rowOff>
    </xdr:to>
    <xdr:pic>
      <xdr:nvPicPr>
        <xdr:cNvPr id="3" name="Picture 2">
          <a:extLst>
            <a:ext uri="{FF2B5EF4-FFF2-40B4-BE49-F238E27FC236}">
              <a16:creationId xmlns:a16="http://schemas.microsoft.com/office/drawing/2014/main" id="{15E73C72-EABC-4EDC-82EB-3AC011D877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41" y="38100"/>
          <a:ext cx="1648734" cy="1965960"/>
        </a:xfrm>
        <a:prstGeom prst="rect">
          <a:avLst/>
        </a:prstGeom>
      </xdr:spPr>
    </xdr:pic>
    <xdr:clientData/>
  </xdr:twoCellAnchor>
  <xdr:twoCellAnchor editAs="oneCell">
    <xdr:from>
      <xdr:col>0</xdr:col>
      <xdr:colOff>392430</xdr:colOff>
      <xdr:row>5</xdr:row>
      <xdr:rowOff>1265630</xdr:rowOff>
    </xdr:from>
    <xdr:to>
      <xdr:col>1</xdr:col>
      <xdr:colOff>563336</xdr:colOff>
      <xdr:row>6</xdr:row>
      <xdr:rowOff>160019</xdr:rowOff>
    </xdr:to>
    <xdr:pic>
      <xdr:nvPicPr>
        <xdr:cNvPr id="4" name="Picture 3">
          <a:extLst>
            <a:ext uri="{FF2B5EF4-FFF2-40B4-BE49-F238E27FC236}">
              <a16:creationId xmlns:a16="http://schemas.microsoft.com/office/drawing/2014/main" id="{5EEFDBB2-3955-4CB1-8DEB-10AC0AEB71A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430" y="2218130"/>
          <a:ext cx="948146" cy="989889"/>
        </a:xfrm>
        <a:prstGeom prst="rect">
          <a:avLst/>
        </a:prstGeom>
      </xdr:spPr>
    </xdr:pic>
    <xdr:clientData/>
  </xdr:twoCellAnchor>
  <xdr:twoCellAnchor editAs="oneCell">
    <xdr:from>
      <xdr:col>1</xdr:col>
      <xdr:colOff>742950</xdr:colOff>
      <xdr:row>42</xdr:row>
      <xdr:rowOff>19050</xdr:rowOff>
    </xdr:from>
    <xdr:to>
      <xdr:col>3</xdr:col>
      <xdr:colOff>6401046</xdr:colOff>
      <xdr:row>83</xdr:row>
      <xdr:rowOff>152400</xdr:rowOff>
    </xdr:to>
    <xdr:pic>
      <xdr:nvPicPr>
        <xdr:cNvPr id="5" name="Picture 4">
          <a:extLst>
            <a:ext uri="{FF2B5EF4-FFF2-40B4-BE49-F238E27FC236}">
              <a16:creationId xmlns:a16="http://schemas.microsoft.com/office/drawing/2014/main" id="{D1943569-6BDC-413A-8B0B-E6FFBFB2E8D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20190" y="8020050"/>
          <a:ext cx="6267696" cy="794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730250</xdr:colOff>
      <xdr:row>83</xdr:row>
      <xdr:rowOff>44450</xdr:rowOff>
    </xdr:from>
    <xdr:to>
      <xdr:col>3</xdr:col>
      <xdr:colOff>6214110</xdr:colOff>
      <xdr:row>87</xdr:row>
      <xdr:rowOff>0</xdr:rowOff>
    </xdr:to>
    <xdr:pic>
      <xdr:nvPicPr>
        <xdr:cNvPr id="6" name="Picture 5">
          <a:extLst>
            <a:ext uri="{FF2B5EF4-FFF2-40B4-BE49-F238E27FC236}">
              <a16:creationId xmlns:a16="http://schemas.microsoft.com/office/drawing/2014/main" id="{91A6A16D-F22F-43A1-8158-0CA52C8AFEB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507490" y="15855950"/>
          <a:ext cx="6078220" cy="71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38100</xdr:colOff>
      <xdr:row>1</xdr:row>
      <xdr:rowOff>19050</xdr:rowOff>
    </xdr:from>
    <xdr:to>
      <xdr:col>10</xdr:col>
      <xdr:colOff>248920</xdr:colOff>
      <xdr:row>42</xdr:row>
      <xdr:rowOff>184150</xdr:rowOff>
    </xdr:to>
    <xdr:pic>
      <xdr:nvPicPr>
        <xdr:cNvPr id="2" name="Picture 1">
          <a:extLst>
            <a:ext uri="{FF2B5EF4-FFF2-40B4-BE49-F238E27FC236}">
              <a16:creationId xmlns:a16="http://schemas.microsoft.com/office/drawing/2014/main" id="{D6441DB8-72CF-4399-882C-55E903BB35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2580" y="209550"/>
          <a:ext cx="6062980" cy="7975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20642</xdr:colOff>
      <xdr:row>0</xdr:row>
      <xdr:rowOff>38100</xdr:rowOff>
    </xdr:from>
    <xdr:to>
      <xdr:col>1</xdr:col>
      <xdr:colOff>649110</xdr:colOff>
      <xdr:row>9</xdr:row>
      <xdr:rowOff>45720</xdr:rowOff>
    </xdr:to>
    <xdr:pic>
      <xdr:nvPicPr>
        <xdr:cNvPr id="3" name="Picture 2">
          <a:extLst>
            <a:ext uri="{FF2B5EF4-FFF2-40B4-BE49-F238E27FC236}">
              <a16:creationId xmlns:a16="http://schemas.microsoft.com/office/drawing/2014/main" id="{C22DB12A-4A9F-4E28-8E4C-3507B57F87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642" y="38100"/>
          <a:ext cx="1405708" cy="1722120"/>
        </a:xfrm>
        <a:prstGeom prst="rect">
          <a:avLst/>
        </a:prstGeom>
      </xdr:spPr>
    </xdr:pic>
    <xdr:clientData/>
  </xdr:twoCellAnchor>
  <xdr:twoCellAnchor editAs="oneCell">
    <xdr:from>
      <xdr:col>0</xdr:col>
      <xdr:colOff>390990</xdr:colOff>
      <xdr:row>10</xdr:row>
      <xdr:rowOff>72390</xdr:rowOff>
    </xdr:from>
    <xdr:to>
      <xdr:col>1</xdr:col>
      <xdr:colOff>431256</xdr:colOff>
      <xdr:row>14</xdr:row>
      <xdr:rowOff>152400</xdr:rowOff>
    </xdr:to>
    <xdr:pic>
      <xdr:nvPicPr>
        <xdr:cNvPr id="4" name="Picture 3">
          <a:extLst>
            <a:ext uri="{FF2B5EF4-FFF2-40B4-BE49-F238E27FC236}">
              <a16:creationId xmlns:a16="http://schemas.microsoft.com/office/drawing/2014/main" id="{002BE76E-AB3E-430E-A531-AC49FFBD007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90990" y="1977390"/>
          <a:ext cx="817506" cy="842010"/>
        </a:xfrm>
        <a:prstGeom prst="rect">
          <a:avLst/>
        </a:prstGeom>
      </xdr:spPr>
    </xdr:pic>
    <xdr:clientData/>
  </xdr:twoCellAnchor>
  <xdr:twoCellAnchor editAs="oneCell">
    <xdr:from>
      <xdr:col>2</xdr:col>
      <xdr:colOff>53813</xdr:colOff>
      <xdr:row>44</xdr:row>
      <xdr:rowOff>21526</xdr:rowOff>
    </xdr:from>
    <xdr:to>
      <xdr:col>10</xdr:col>
      <xdr:colOff>408811</xdr:colOff>
      <xdr:row>47</xdr:row>
      <xdr:rowOff>170805</xdr:rowOff>
    </xdr:to>
    <xdr:pic>
      <xdr:nvPicPr>
        <xdr:cNvPr id="5" name="Picture 4">
          <a:extLst>
            <a:ext uri="{FF2B5EF4-FFF2-40B4-BE49-F238E27FC236}">
              <a16:creationId xmlns:a16="http://schemas.microsoft.com/office/drawing/2014/main" id="{44CDF743-46A1-401F-88AA-332656C24FE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08293" y="8403526"/>
          <a:ext cx="6207158" cy="7207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48</xdr:row>
      <xdr:rowOff>0</xdr:rowOff>
    </xdr:from>
    <xdr:to>
      <xdr:col>10</xdr:col>
      <xdr:colOff>210820</xdr:colOff>
      <xdr:row>89</xdr:row>
      <xdr:rowOff>76200</xdr:rowOff>
    </xdr:to>
    <xdr:pic>
      <xdr:nvPicPr>
        <xdr:cNvPr id="6" name="Picture 5">
          <a:extLst>
            <a:ext uri="{FF2B5EF4-FFF2-40B4-BE49-F238E27FC236}">
              <a16:creationId xmlns:a16="http://schemas.microsoft.com/office/drawing/2014/main" id="{567E5BC0-7AC0-4B68-923E-0D166746A513}"/>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54480" y="9144000"/>
          <a:ext cx="6062980" cy="788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731863</xdr:colOff>
      <xdr:row>88</xdr:row>
      <xdr:rowOff>150677</xdr:rowOff>
    </xdr:from>
    <xdr:to>
      <xdr:col>10</xdr:col>
      <xdr:colOff>224251</xdr:colOff>
      <xdr:row>112</xdr:row>
      <xdr:rowOff>58549</xdr:rowOff>
    </xdr:to>
    <xdr:pic>
      <xdr:nvPicPr>
        <xdr:cNvPr id="7" name="Picture 6">
          <a:extLst>
            <a:ext uri="{FF2B5EF4-FFF2-40B4-BE49-F238E27FC236}">
              <a16:creationId xmlns:a16="http://schemas.microsoft.com/office/drawing/2014/main" id="{D41AA7C2-CD2A-4BFE-9D0F-27B333EFB159}"/>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509103" y="16914677"/>
          <a:ext cx="6076068" cy="44798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6350</xdr:colOff>
      <xdr:row>1</xdr:row>
      <xdr:rowOff>69850</xdr:rowOff>
    </xdr:from>
    <xdr:to>
      <xdr:col>10</xdr:col>
      <xdr:colOff>217170</xdr:colOff>
      <xdr:row>43</xdr:row>
      <xdr:rowOff>6350</xdr:rowOff>
    </xdr:to>
    <xdr:pic>
      <xdr:nvPicPr>
        <xdr:cNvPr id="2" name="Picture 1">
          <a:extLst>
            <a:ext uri="{FF2B5EF4-FFF2-40B4-BE49-F238E27FC236}">
              <a16:creationId xmlns:a16="http://schemas.microsoft.com/office/drawing/2014/main" id="{DF031CA3-368A-42F4-9A71-C1709F51D0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0830" y="260350"/>
          <a:ext cx="6062980" cy="793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20642</xdr:colOff>
      <xdr:row>0</xdr:row>
      <xdr:rowOff>38100</xdr:rowOff>
    </xdr:from>
    <xdr:to>
      <xdr:col>1</xdr:col>
      <xdr:colOff>596936</xdr:colOff>
      <xdr:row>8</xdr:row>
      <xdr:rowOff>172303</xdr:rowOff>
    </xdr:to>
    <xdr:pic>
      <xdr:nvPicPr>
        <xdr:cNvPr id="3" name="Picture 2">
          <a:extLst>
            <a:ext uri="{FF2B5EF4-FFF2-40B4-BE49-F238E27FC236}">
              <a16:creationId xmlns:a16="http://schemas.microsoft.com/office/drawing/2014/main" id="{C30C0928-2942-4D9B-880D-E9335261BEB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642" y="38100"/>
          <a:ext cx="1307814" cy="1658203"/>
        </a:xfrm>
        <a:prstGeom prst="rect">
          <a:avLst/>
        </a:prstGeom>
      </xdr:spPr>
    </xdr:pic>
    <xdr:clientData/>
  </xdr:twoCellAnchor>
  <xdr:twoCellAnchor editAs="oneCell">
    <xdr:from>
      <xdr:col>0</xdr:col>
      <xdr:colOff>345270</xdr:colOff>
      <xdr:row>9</xdr:row>
      <xdr:rowOff>125730</xdr:rowOff>
    </xdr:from>
    <xdr:to>
      <xdr:col>1</xdr:col>
      <xdr:colOff>385536</xdr:colOff>
      <xdr:row>14</xdr:row>
      <xdr:rowOff>0</xdr:rowOff>
    </xdr:to>
    <xdr:pic>
      <xdr:nvPicPr>
        <xdr:cNvPr id="4" name="Picture 3">
          <a:extLst>
            <a:ext uri="{FF2B5EF4-FFF2-40B4-BE49-F238E27FC236}">
              <a16:creationId xmlns:a16="http://schemas.microsoft.com/office/drawing/2014/main" id="{8F660073-4A37-4212-BBDD-20F99A74C6B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5270" y="1840230"/>
          <a:ext cx="817506" cy="826770"/>
        </a:xfrm>
        <a:prstGeom prst="rect">
          <a:avLst/>
        </a:prstGeom>
      </xdr:spPr>
    </xdr:pic>
    <xdr:clientData/>
  </xdr:twoCellAnchor>
  <xdr:twoCellAnchor editAs="oneCell">
    <xdr:from>
      <xdr:col>2</xdr:col>
      <xdr:colOff>289649</xdr:colOff>
      <xdr:row>42</xdr:row>
      <xdr:rowOff>144825</xdr:rowOff>
    </xdr:from>
    <xdr:to>
      <xdr:col>10</xdr:col>
      <xdr:colOff>513370</xdr:colOff>
      <xdr:row>84</xdr:row>
      <xdr:rowOff>77648</xdr:rowOff>
    </xdr:to>
    <xdr:pic>
      <xdr:nvPicPr>
        <xdr:cNvPr id="5" name="Picture 4">
          <a:extLst>
            <a:ext uri="{FF2B5EF4-FFF2-40B4-BE49-F238E27FC236}">
              <a16:creationId xmlns:a16="http://schemas.microsoft.com/office/drawing/2014/main" id="{C7E5B859-9EE0-4154-9F1C-F727550FE37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44129" y="8145825"/>
          <a:ext cx="6075881" cy="7933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278508</xdr:colOff>
      <xdr:row>82</xdr:row>
      <xdr:rowOff>89123</xdr:rowOff>
    </xdr:from>
    <xdr:to>
      <xdr:col>10</xdr:col>
      <xdr:colOff>502229</xdr:colOff>
      <xdr:row>90</xdr:row>
      <xdr:rowOff>2897</xdr:rowOff>
    </xdr:to>
    <xdr:pic>
      <xdr:nvPicPr>
        <xdr:cNvPr id="6" name="Picture 5">
          <a:extLst>
            <a:ext uri="{FF2B5EF4-FFF2-40B4-BE49-F238E27FC236}">
              <a16:creationId xmlns:a16="http://schemas.microsoft.com/office/drawing/2014/main" id="{EEE24C31-7712-47AA-915A-40C287BFA741}"/>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832988" y="15710123"/>
          <a:ext cx="6075881" cy="1437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579120</xdr:colOff>
      <xdr:row>0</xdr:row>
      <xdr:rowOff>94017</xdr:rowOff>
    </xdr:from>
    <xdr:to>
      <xdr:col>12</xdr:col>
      <xdr:colOff>2398396</xdr:colOff>
      <xdr:row>5</xdr:row>
      <xdr:rowOff>126445</xdr:rowOff>
    </xdr:to>
    <xdr:pic>
      <xdr:nvPicPr>
        <xdr:cNvPr id="2" name="Picture 11">
          <a:extLst>
            <a:ext uri="{FF2B5EF4-FFF2-40B4-BE49-F238E27FC236}">
              <a16:creationId xmlns:a16="http://schemas.microsoft.com/office/drawing/2014/main" id="{57E15993-76FC-4A77-A87D-14EE468CFEE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650980" y="94017"/>
          <a:ext cx="1819276" cy="1173523"/>
        </a:xfrm>
        <a:prstGeom prst="rect">
          <a:avLst/>
        </a:prstGeom>
        <a:noFill/>
      </xdr:spPr>
    </xdr:pic>
    <xdr:clientData/>
  </xdr:twoCellAnchor>
  <xdr:twoCellAnchor editAs="oneCell">
    <xdr:from>
      <xdr:col>10</xdr:col>
      <xdr:colOff>657225</xdr:colOff>
      <xdr:row>2</xdr:row>
      <xdr:rowOff>190500</xdr:rowOff>
    </xdr:from>
    <xdr:to>
      <xdr:col>12</xdr:col>
      <xdr:colOff>1670050</xdr:colOff>
      <xdr:row>8</xdr:row>
      <xdr:rowOff>121277</xdr:rowOff>
    </xdr:to>
    <xdr:sp macro="" textlink="">
      <xdr:nvSpPr>
        <xdr:cNvPr id="3" name="AutoShape 1">
          <a:extLst>
            <a:ext uri="{FF2B5EF4-FFF2-40B4-BE49-F238E27FC236}">
              <a16:creationId xmlns:a16="http://schemas.microsoft.com/office/drawing/2014/main" id="{0321DC66-9C09-4987-A191-53C82A7972AA}"/>
            </a:ext>
          </a:extLst>
        </xdr:cNvPr>
        <xdr:cNvSpPr>
          <a:spLocks noChangeAspect="1" noChangeArrowheads="1"/>
        </xdr:cNvSpPr>
      </xdr:nvSpPr>
      <xdr:spPr bwMode="auto">
        <a:xfrm>
          <a:off x="10052685" y="647700"/>
          <a:ext cx="1761490" cy="107187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237067</xdr:colOff>
      <xdr:row>0</xdr:row>
      <xdr:rowOff>110066</xdr:rowOff>
    </xdr:from>
    <xdr:to>
      <xdr:col>12</xdr:col>
      <xdr:colOff>2191597</xdr:colOff>
      <xdr:row>5</xdr:row>
      <xdr:rowOff>78644</xdr:rowOff>
    </xdr:to>
    <xdr:pic>
      <xdr:nvPicPr>
        <xdr:cNvPr id="2" name="Picture 1">
          <a:extLst>
            <a:ext uri="{FF2B5EF4-FFF2-40B4-BE49-F238E27FC236}">
              <a16:creationId xmlns:a16="http://schemas.microsoft.com/office/drawing/2014/main" id="{B3B79337-AC84-43A0-9306-3B25AE756D7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252200" y="110066"/>
          <a:ext cx="1954530" cy="1111578"/>
        </a:xfrm>
        <a:prstGeom prst="rect">
          <a:avLst/>
        </a:prstGeom>
        <a:noFill/>
      </xdr:spPr>
    </xdr:pic>
    <xdr:clientData/>
  </xdr:twoCellAnchor>
  <xdr:twoCellAnchor editAs="oneCell">
    <xdr:from>
      <xdr:col>12</xdr:col>
      <xdr:colOff>305858</xdr:colOff>
      <xdr:row>39</xdr:row>
      <xdr:rowOff>165100</xdr:rowOff>
    </xdr:from>
    <xdr:to>
      <xdr:col>12</xdr:col>
      <xdr:colOff>2268008</xdr:colOff>
      <xdr:row>44</xdr:row>
      <xdr:rowOff>130810</xdr:rowOff>
    </xdr:to>
    <xdr:pic>
      <xdr:nvPicPr>
        <xdr:cNvPr id="3" name="Picture 3">
          <a:extLst>
            <a:ext uri="{FF2B5EF4-FFF2-40B4-BE49-F238E27FC236}">
              <a16:creationId xmlns:a16="http://schemas.microsoft.com/office/drawing/2014/main" id="{46A73B71-AA4A-4B7C-A0F7-9B5D7E21328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320991" y="9080500"/>
          <a:ext cx="1954530" cy="1108710"/>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78105</xdr:colOff>
      <xdr:row>121</xdr:row>
      <xdr:rowOff>137160</xdr:rowOff>
    </xdr:from>
    <xdr:to>
      <xdr:col>9</xdr:col>
      <xdr:colOff>2040255</xdr:colOff>
      <xdr:row>126</xdr:row>
      <xdr:rowOff>97156</xdr:rowOff>
    </xdr:to>
    <xdr:pic>
      <xdr:nvPicPr>
        <xdr:cNvPr id="2" name="Picture 6">
          <a:extLst>
            <a:ext uri="{FF2B5EF4-FFF2-40B4-BE49-F238E27FC236}">
              <a16:creationId xmlns:a16="http://schemas.microsoft.com/office/drawing/2014/main" id="{146ABFB8-3FAC-411C-BE8F-91ADA22F1DA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11665" y="27797760"/>
          <a:ext cx="1954530" cy="1102996"/>
        </a:xfrm>
        <a:prstGeom prst="rect">
          <a:avLst/>
        </a:prstGeom>
        <a:noFill/>
      </xdr:spPr>
    </xdr:pic>
    <xdr:clientData/>
  </xdr:twoCellAnchor>
  <xdr:twoCellAnchor editAs="oneCell">
    <xdr:from>
      <xdr:col>9</xdr:col>
      <xdr:colOff>45720</xdr:colOff>
      <xdr:row>0</xdr:row>
      <xdr:rowOff>152400</xdr:rowOff>
    </xdr:from>
    <xdr:to>
      <xdr:col>9</xdr:col>
      <xdr:colOff>2000250</xdr:colOff>
      <xdr:row>5</xdr:row>
      <xdr:rowOff>112395</xdr:rowOff>
    </xdr:to>
    <xdr:pic>
      <xdr:nvPicPr>
        <xdr:cNvPr id="3" name="Picture 7">
          <a:extLst>
            <a:ext uri="{FF2B5EF4-FFF2-40B4-BE49-F238E27FC236}">
              <a16:creationId xmlns:a16="http://schemas.microsoft.com/office/drawing/2014/main" id="{F0DE9D74-3F9E-4DEB-B623-39856289DE5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479280" y="152400"/>
          <a:ext cx="1954530" cy="1102995"/>
        </a:xfrm>
        <a:prstGeom prst="rect">
          <a:avLst/>
        </a:prstGeom>
        <a:noFill/>
      </xdr:spPr>
    </xdr:pic>
    <xdr:clientData/>
  </xdr:twoCellAnchor>
  <xdr:twoCellAnchor editAs="oneCell">
    <xdr:from>
      <xdr:col>9</xdr:col>
      <xdr:colOff>99060</xdr:colOff>
      <xdr:row>38</xdr:row>
      <xdr:rowOff>114300</xdr:rowOff>
    </xdr:from>
    <xdr:to>
      <xdr:col>9</xdr:col>
      <xdr:colOff>2053590</xdr:colOff>
      <xdr:row>43</xdr:row>
      <xdr:rowOff>74295</xdr:rowOff>
    </xdr:to>
    <xdr:pic>
      <xdr:nvPicPr>
        <xdr:cNvPr id="4" name="Picture 8">
          <a:extLst>
            <a:ext uri="{FF2B5EF4-FFF2-40B4-BE49-F238E27FC236}">
              <a16:creationId xmlns:a16="http://schemas.microsoft.com/office/drawing/2014/main" id="{73BB49DE-7A65-430F-8BB5-80A39EBDDB46}"/>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532620" y="8801100"/>
          <a:ext cx="1954530" cy="1102995"/>
        </a:xfrm>
        <a:prstGeom prst="rect">
          <a:avLst/>
        </a:prstGeom>
        <a:noFill/>
      </xdr:spPr>
    </xdr:pic>
    <xdr:clientData/>
  </xdr:twoCellAnchor>
  <xdr:twoCellAnchor editAs="oneCell">
    <xdr:from>
      <xdr:col>9</xdr:col>
      <xdr:colOff>129540</xdr:colOff>
      <xdr:row>76</xdr:row>
      <xdr:rowOff>91440</xdr:rowOff>
    </xdr:from>
    <xdr:to>
      <xdr:col>9</xdr:col>
      <xdr:colOff>2078355</xdr:colOff>
      <xdr:row>81</xdr:row>
      <xdr:rowOff>59053</xdr:rowOff>
    </xdr:to>
    <xdr:pic>
      <xdr:nvPicPr>
        <xdr:cNvPr id="5" name="Picture 9">
          <a:extLst>
            <a:ext uri="{FF2B5EF4-FFF2-40B4-BE49-F238E27FC236}">
              <a16:creationId xmlns:a16="http://schemas.microsoft.com/office/drawing/2014/main" id="{F6EFAB2E-AA7E-4AD6-B1EB-F91408523F62}"/>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563100" y="17465040"/>
          <a:ext cx="1954530" cy="1102993"/>
        </a:xfrm>
        <a:prstGeom prst="rect">
          <a:avLst/>
        </a:prstGeom>
        <a:noFill/>
      </xdr:spPr>
    </xdr:pic>
    <xdr:clientData/>
  </xdr:twoCellAnchor>
  <xdr:twoCellAnchor editAs="oneCell">
    <xdr:from>
      <xdr:col>9</xdr:col>
      <xdr:colOff>99060</xdr:colOff>
      <xdr:row>161</xdr:row>
      <xdr:rowOff>137160</xdr:rowOff>
    </xdr:from>
    <xdr:to>
      <xdr:col>9</xdr:col>
      <xdr:colOff>2053590</xdr:colOff>
      <xdr:row>166</xdr:row>
      <xdr:rowOff>97156</xdr:rowOff>
    </xdr:to>
    <xdr:pic>
      <xdr:nvPicPr>
        <xdr:cNvPr id="6" name="Picture 10">
          <a:extLst>
            <a:ext uri="{FF2B5EF4-FFF2-40B4-BE49-F238E27FC236}">
              <a16:creationId xmlns:a16="http://schemas.microsoft.com/office/drawing/2014/main" id="{2D842455-8129-43D4-801E-9A13F436A51C}"/>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532620" y="36941760"/>
          <a:ext cx="1954530" cy="1102996"/>
        </a:xfrm>
        <a:prstGeom prst="rect">
          <a:avLst/>
        </a:prstGeom>
        <a:noFill/>
      </xdr:spPr>
    </xdr:pic>
    <xdr:clientData/>
  </xdr:twoCellAnchor>
  <xdr:twoCellAnchor editAs="oneCell">
    <xdr:from>
      <xdr:col>9</xdr:col>
      <xdr:colOff>114300</xdr:colOff>
      <xdr:row>203</xdr:row>
      <xdr:rowOff>205740</xdr:rowOff>
    </xdr:from>
    <xdr:to>
      <xdr:col>9</xdr:col>
      <xdr:colOff>2076450</xdr:colOff>
      <xdr:row>208</xdr:row>
      <xdr:rowOff>173355</xdr:rowOff>
    </xdr:to>
    <xdr:pic>
      <xdr:nvPicPr>
        <xdr:cNvPr id="7" name="Picture 11">
          <a:extLst>
            <a:ext uri="{FF2B5EF4-FFF2-40B4-BE49-F238E27FC236}">
              <a16:creationId xmlns:a16="http://schemas.microsoft.com/office/drawing/2014/main" id="{FC9509B6-778C-4668-A852-A2584C247D76}"/>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9547860" y="46611540"/>
          <a:ext cx="1954530" cy="1102995"/>
        </a:xfrm>
        <a:prstGeom prst="rect">
          <a:avLst/>
        </a:prstGeom>
        <a:noFill/>
      </xdr:spPr>
    </xdr:pic>
    <xdr:clientData/>
  </xdr:twoCellAnchor>
  <xdr:twoCellAnchor editAs="oneCell">
    <xdr:from>
      <xdr:col>9</xdr:col>
      <xdr:colOff>83820</xdr:colOff>
      <xdr:row>244</xdr:row>
      <xdr:rowOff>106680</xdr:rowOff>
    </xdr:from>
    <xdr:to>
      <xdr:col>9</xdr:col>
      <xdr:colOff>2038350</xdr:colOff>
      <xdr:row>249</xdr:row>
      <xdr:rowOff>60959</xdr:rowOff>
    </xdr:to>
    <xdr:pic>
      <xdr:nvPicPr>
        <xdr:cNvPr id="8" name="Picture 12">
          <a:extLst>
            <a:ext uri="{FF2B5EF4-FFF2-40B4-BE49-F238E27FC236}">
              <a16:creationId xmlns:a16="http://schemas.microsoft.com/office/drawing/2014/main" id="{22984264-D37B-4BB2-A9D3-D964F400BD84}"/>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9517380" y="55885080"/>
          <a:ext cx="1954530" cy="1102994"/>
        </a:xfrm>
        <a:prstGeom prst="rect">
          <a:avLst/>
        </a:prstGeom>
        <a:noFill/>
      </xdr:spPr>
    </xdr:pic>
    <xdr:clientData/>
  </xdr:twoCellAnchor>
  <xdr:twoCellAnchor editAs="oneCell">
    <xdr:from>
      <xdr:col>9</xdr:col>
      <xdr:colOff>68580</xdr:colOff>
      <xdr:row>285</xdr:row>
      <xdr:rowOff>106680</xdr:rowOff>
    </xdr:from>
    <xdr:to>
      <xdr:col>9</xdr:col>
      <xdr:colOff>2030730</xdr:colOff>
      <xdr:row>290</xdr:row>
      <xdr:rowOff>60959</xdr:rowOff>
    </xdr:to>
    <xdr:pic>
      <xdr:nvPicPr>
        <xdr:cNvPr id="9" name="Picture 13">
          <a:extLst>
            <a:ext uri="{FF2B5EF4-FFF2-40B4-BE49-F238E27FC236}">
              <a16:creationId xmlns:a16="http://schemas.microsoft.com/office/drawing/2014/main" id="{E332CBF3-56FE-4A0C-B20E-1D2770FCD40F}"/>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502140" y="65257680"/>
          <a:ext cx="1954530" cy="1102994"/>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99060</xdr:colOff>
      <xdr:row>0</xdr:row>
      <xdr:rowOff>129540</xdr:rowOff>
    </xdr:from>
    <xdr:to>
      <xdr:col>12</xdr:col>
      <xdr:colOff>2053590</xdr:colOff>
      <xdr:row>5</xdr:row>
      <xdr:rowOff>97155</xdr:rowOff>
    </xdr:to>
    <xdr:pic>
      <xdr:nvPicPr>
        <xdr:cNvPr id="2" name="Picture 2">
          <a:extLst>
            <a:ext uri="{FF2B5EF4-FFF2-40B4-BE49-F238E27FC236}">
              <a16:creationId xmlns:a16="http://schemas.microsoft.com/office/drawing/2014/main" id="{F088647F-DF3F-4A20-94F8-8EF03B24BC1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155680" y="129540"/>
          <a:ext cx="1954530" cy="110299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EC3C8-7FF5-415C-B1BE-5ABF5A19DC5B}">
  <sheetPr>
    <tabColor rgb="FFCCCCFF"/>
  </sheetPr>
  <dimension ref="G2:P3"/>
  <sheetViews>
    <sheetView workbookViewId="0">
      <selection activeCell="E22" sqref="E22"/>
    </sheetView>
  </sheetViews>
  <sheetFormatPr defaultColWidth="7.54296875" defaultRowHeight="14.4" x14ac:dyDescent="0.3"/>
  <cols>
    <col min="1" max="5" width="7.54296875" style="65"/>
    <col min="6" max="6" width="10.7265625" style="65" customWidth="1"/>
    <col min="7" max="16384" width="7.54296875" style="65"/>
  </cols>
  <sheetData>
    <row r="2" spans="7:16" x14ac:dyDescent="0.3">
      <c r="G2" s="81" t="s">
        <v>734</v>
      </c>
      <c r="H2" s="81"/>
      <c r="I2" s="81"/>
      <c r="J2" s="81"/>
      <c r="K2" s="81"/>
      <c r="L2" s="81"/>
      <c r="M2" s="81"/>
      <c r="N2" s="81"/>
      <c r="O2" s="81"/>
      <c r="P2" s="81"/>
    </row>
    <row r="3" spans="7:16" x14ac:dyDescent="0.3">
      <c r="G3" s="81"/>
      <c r="H3" s="81"/>
      <c r="I3" s="81"/>
      <c r="J3" s="81"/>
      <c r="K3" s="81"/>
      <c r="L3" s="81"/>
      <c r="M3" s="81"/>
      <c r="N3" s="81"/>
      <c r="O3" s="81"/>
      <c r="P3" s="81"/>
    </row>
  </sheetData>
  <mergeCells count="1">
    <mergeCell ref="G2:P3"/>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A0BB4-E935-4BF7-8029-445F214784C4}">
  <sheetPr>
    <tabColor theme="0" tint="-0.14999847407452621"/>
  </sheetPr>
  <dimension ref="A1:J325"/>
  <sheetViews>
    <sheetView workbookViewId="0">
      <selection activeCell="J7" sqref="J7"/>
    </sheetView>
  </sheetViews>
  <sheetFormatPr defaultColWidth="9.81640625" defaultRowHeight="18" x14ac:dyDescent="0.4"/>
  <cols>
    <col min="1" max="1" width="25.54296875" style="2" customWidth="1"/>
    <col min="2" max="4" width="13.6328125" style="2" customWidth="1"/>
    <col min="5" max="5" width="3.36328125" style="2" customWidth="1"/>
    <col min="6" max="8" width="13.6328125" style="2" customWidth="1"/>
    <col min="9" max="9" width="1.81640625" style="2" customWidth="1"/>
    <col min="10" max="10" width="25.54296875" style="2" customWidth="1"/>
    <col min="11" max="16384" width="9.81640625" style="2"/>
  </cols>
  <sheetData>
    <row r="1" spans="1:10" x14ac:dyDescent="0.4">
      <c r="B1" s="15"/>
      <c r="C1" s="15"/>
      <c r="D1" s="15"/>
      <c r="E1" s="16"/>
      <c r="F1" s="15"/>
      <c r="G1" s="15"/>
      <c r="H1" s="15"/>
    </row>
    <row r="2" spans="1:10" x14ac:dyDescent="0.4">
      <c r="A2" s="1" t="s">
        <v>78</v>
      </c>
      <c r="F2" s="15"/>
      <c r="G2" s="15"/>
    </row>
    <row r="3" spans="1:10" x14ac:dyDescent="0.4">
      <c r="A3" s="1" t="s">
        <v>79</v>
      </c>
      <c r="F3" s="15"/>
      <c r="G3" s="15"/>
    </row>
    <row r="4" spans="1:10" x14ac:dyDescent="0.4">
      <c r="A4" s="2" t="s">
        <v>80</v>
      </c>
      <c r="G4" s="15"/>
    </row>
    <row r="5" spans="1:10" x14ac:dyDescent="0.4">
      <c r="B5" s="15"/>
      <c r="C5" s="15"/>
      <c r="D5" s="15"/>
      <c r="E5" s="16"/>
      <c r="F5" s="15"/>
      <c r="G5" s="15"/>
    </row>
    <row r="7" spans="1:10" x14ac:dyDescent="0.4">
      <c r="A7" s="10"/>
      <c r="B7" s="10"/>
      <c r="C7" s="23" t="s">
        <v>43</v>
      </c>
      <c r="D7" s="10"/>
      <c r="E7" s="10"/>
      <c r="F7" s="10"/>
      <c r="G7" s="23" t="s">
        <v>44</v>
      </c>
      <c r="H7" s="10"/>
      <c r="I7" s="10"/>
      <c r="J7" s="80" t="s">
        <v>764</v>
      </c>
    </row>
    <row r="8" spans="1:10" x14ac:dyDescent="0.4">
      <c r="D8" s="18" t="s">
        <v>81</v>
      </c>
      <c r="H8" s="18" t="s">
        <v>81</v>
      </c>
    </row>
    <row r="9" spans="1:10" x14ac:dyDescent="0.4">
      <c r="B9" s="18" t="s">
        <v>82</v>
      </c>
      <c r="C9" s="18" t="s">
        <v>83</v>
      </c>
      <c r="D9" s="18" t="s">
        <v>84</v>
      </c>
      <c r="F9" s="18" t="s">
        <v>82</v>
      </c>
      <c r="G9" s="18" t="s">
        <v>83</v>
      </c>
      <c r="H9" s="18" t="s">
        <v>84</v>
      </c>
    </row>
    <row r="10" spans="1:10" x14ac:dyDescent="0.4">
      <c r="B10" s="18" t="s">
        <v>85</v>
      </c>
      <c r="C10" s="18" t="s">
        <v>86</v>
      </c>
      <c r="D10" s="18" t="s">
        <v>87</v>
      </c>
      <c r="F10" s="18" t="s">
        <v>85</v>
      </c>
      <c r="G10" s="18" t="s">
        <v>86</v>
      </c>
      <c r="H10" s="18" t="s">
        <v>87</v>
      </c>
    </row>
    <row r="11" spans="1:10" x14ac:dyDescent="0.4">
      <c r="C11" s="19"/>
      <c r="D11" s="19"/>
      <c r="G11" s="19"/>
      <c r="H11" s="19"/>
    </row>
    <row r="12" spans="1:10" x14ac:dyDescent="0.4">
      <c r="A12" s="1" t="s">
        <v>88</v>
      </c>
      <c r="B12" s="15">
        <f>+B14+B15+B16</f>
        <v>62237370213</v>
      </c>
      <c r="C12" s="15">
        <f>+C14+C15+C16</f>
        <v>44508909256</v>
      </c>
      <c r="D12" s="15">
        <f>B12-C12</f>
        <v>17728460957</v>
      </c>
      <c r="E12" s="16"/>
      <c r="F12" s="15">
        <f>+F14+F15+F16</f>
        <v>57921387446</v>
      </c>
      <c r="G12" s="15">
        <f>+G14+G15+G16</f>
        <v>45058683422</v>
      </c>
      <c r="H12" s="15">
        <f>F12-G12</f>
        <v>12862704024</v>
      </c>
      <c r="J12" s="1" t="s">
        <v>88</v>
      </c>
    </row>
    <row r="13" spans="1:10" x14ac:dyDescent="0.4">
      <c r="B13" s="16"/>
      <c r="C13" s="16"/>
      <c r="D13" s="16"/>
      <c r="E13" s="16"/>
      <c r="F13" s="16"/>
      <c r="G13" s="16"/>
      <c r="H13" s="16"/>
    </row>
    <row r="14" spans="1:10" x14ac:dyDescent="0.4">
      <c r="A14" s="1" t="s">
        <v>51</v>
      </c>
      <c r="B14" s="15">
        <v>47266271574</v>
      </c>
      <c r="C14" s="15">
        <v>22642507335</v>
      </c>
      <c r="D14" s="15">
        <f>B14-C14</f>
        <v>24623764239</v>
      </c>
      <c r="E14" s="16"/>
      <c r="F14" s="15">
        <v>45086928362</v>
      </c>
      <c r="G14" s="15">
        <v>25434358316</v>
      </c>
      <c r="H14" s="15">
        <f>F14-G14</f>
        <v>19652570046</v>
      </c>
      <c r="J14" s="1" t="s">
        <v>52</v>
      </c>
    </row>
    <row r="15" spans="1:10" x14ac:dyDescent="0.4">
      <c r="A15" s="1" t="s">
        <v>53</v>
      </c>
      <c r="B15" s="15">
        <v>236865276</v>
      </c>
      <c r="C15" s="15">
        <v>131046432</v>
      </c>
      <c r="D15" s="15">
        <f>B15-C15</f>
        <v>105818844</v>
      </c>
      <c r="E15" s="16"/>
      <c r="F15" s="15">
        <v>210429749</v>
      </c>
      <c r="G15" s="15">
        <v>134688625</v>
      </c>
      <c r="H15" s="15">
        <f>F15-G15</f>
        <v>75741124</v>
      </c>
      <c r="J15" s="1" t="s">
        <v>54</v>
      </c>
    </row>
    <row r="16" spans="1:10" x14ac:dyDescent="0.4">
      <c r="A16" s="1" t="s">
        <v>55</v>
      </c>
      <c r="B16" s="15">
        <f>B18+B88+B98+B104+B133+B192+B215+B256</f>
        <v>14734233363</v>
      </c>
      <c r="C16" s="15">
        <f>C18+C88+C98+C104+C133+C192+C215+C256</f>
        <v>21735355489</v>
      </c>
      <c r="D16" s="15">
        <f>B16-C16</f>
        <v>-7001122126</v>
      </c>
      <c r="E16" s="16"/>
      <c r="F16" s="15">
        <f>F18+F88+F98+F104+F133+F192+F215+F256</f>
        <v>12624029335</v>
      </c>
      <c r="G16" s="15">
        <f>G18+G88+G98+G104+G133+G192+G215+G256</f>
        <v>19489636481</v>
      </c>
      <c r="H16" s="15">
        <f>F16-G16</f>
        <v>-6865607146</v>
      </c>
      <c r="J16" s="1" t="s">
        <v>56</v>
      </c>
    </row>
    <row r="17" spans="1:10" x14ac:dyDescent="0.4">
      <c r="A17" s="1"/>
      <c r="B17" s="15"/>
      <c r="C17" s="16"/>
      <c r="D17" s="16"/>
      <c r="E17" s="16"/>
      <c r="F17" s="15"/>
      <c r="G17" s="16"/>
      <c r="H17" s="16"/>
      <c r="J17" s="1"/>
    </row>
    <row r="18" spans="1:10" x14ac:dyDescent="0.4">
      <c r="A18" s="1" t="s">
        <v>89</v>
      </c>
      <c r="B18" s="15">
        <f>SUM(B20:B73)</f>
        <v>66763880</v>
      </c>
      <c r="C18" s="15">
        <f>SUM(C20:C73)</f>
        <v>173729785</v>
      </c>
      <c r="D18" s="15">
        <f>B18-C18</f>
        <v>-106965905</v>
      </c>
      <c r="E18" s="16"/>
      <c r="F18" s="15">
        <f>SUM(F20:F73)</f>
        <v>58109563</v>
      </c>
      <c r="G18" s="15">
        <f>SUM(G20:G73)</f>
        <v>179826395</v>
      </c>
      <c r="H18" s="15">
        <f>F18-G18</f>
        <v>-121716832</v>
      </c>
      <c r="J18" s="1" t="s">
        <v>89</v>
      </c>
    </row>
    <row r="19" spans="1:10" x14ac:dyDescent="0.4">
      <c r="A19" s="1"/>
      <c r="B19" s="15"/>
      <c r="C19" s="15"/>
      <c r="D19" s="15"/>
      <c r="E19" s="16"/>
      <c r="F19" s="15"/>
      <c r="G19" s="15"/>
      <c r="H19" s="15"/>
      <c r="J19" s="1"/>
    </row>
    <row r="20" spans="1:10" x14ac:dyDescent="0.4">
      <c r="A20" s="1" t="s">
        <v>90</v>
      </c>
      <c r="B20" s="15">
        <v>21333</v>
      </c>
      <c r="C20" s="15">
        <v>5923895</v>
      </c>
      <c r="D20" s="15">
        <f t="shared" ref="D20:D22" si="0">B20-C20</f>
        <v>-5902562</v>
      </c>
      <c r="E20" s="16"/>
      <c r="F20" s="15">
        <v>73425</v>
      </c>
      <c r="G20" s="15">
        <v>1287659</v>
      </c>
      <c r="H20" s="15">
        <f t="shared" ref="H20:H22" si="1">F20-G20</f>
        <v>-1214234</v>
      </c>
      <c r="J20" s="1" t="s">
        <v>90</v>
      </c>
    </row>
    <row r="21" spans="1:10" x14ac:dyDescent="0.4">
      <c r="A21" s="1" t="s">
        <v>91</v>
      </c>
      <c r="B21" s="15">
        <v>3119810</v>
      </c>
      <c r="C21" s="15">
        <v>68900563</v>
      </c>
      <c r="D21" s="15">
        <f t="shared" si="0"/>
        <v>-65780753</v>
      </c>
      <c r="E21" s="16"/>
      <c r="F21" s="15">
        <v>658321</v>
      </c>
      <c r="G21" s="15">
        <v>40623943</v>
      </c>
      <c r="H21" s="15">
        <f t="shared" si="1"/>
        <v>-39965622</v>
      </c>
      <c r="J21" s="1" t="s">
        <v>92</v>
      </c>
    </row>
    <row r="22" spans="1:10" x14ac:dyDescent="0.4">
      <c r="A22" s="1" t="s">
        <v>93</v>
      </c>
      <c r="B22" s="15">
        <v>0</v>
      </c>
      <c r="C22" s="15">
        <v>0</v>
      </c>
      <c r="D22" s="15">
        <f t="shared" si="0"/>
        <v>0</v>
      </c>
      <c r="E22" s="16"/>
      <c r="F22" s="15">
        <v>9000</v>
      </c>
      <c r="G22" s="15">
        <v>107892</v>
      </c>
      <c r="H22" s="15">
        <f t="shared" si="1"/>
        <v>-98892</v>
      </c>
      <c r="J22" s="1" t="s">
        <v>94</v>
      </c>
    </row>
    <row r="23" spans="1:10" x14ac:dyDescent="0.4">
      <c r="A23" s="1" t="s">
        <v>95</v>
      </c>
      <c r="B23" s="15">
        <v>0</v>
      </c>
      <c r="C23" s="15">
        <v>2034</v>
      </c>
      <c r="D23" s="15">
        <f>B23-C23</f>
        <v>-2034</v>
      </c>
      <c r="E23" s="16"/>
      <c r="F23" s="15">
        <v>0</v>
      </c>
      <c r="G23" s="15">
        <v>0</v>
      </c>
      <c r="H23" s="15">
        <f>F23-G23</f>
        <v>0</v>
      </c>
      <c r="J23" s="1" t="s">
        <v>96</v>
      </c>
    </row>
    <row r="24" spans="1:10" x14ac:dyDescent="0.4">
      <c r="A24" s="1" t="s">
        <v>97</v>
      </c>
      <c r="B24" s="15">
        <v>0</v>
      </c>
      <c r="C24" s="15">
        <v>12268281</v>
      </c>
      <c r="D24" s="15">
        <f>B24-C24</f>
        <v>-12268281</v>
      </c>
      <c r="E24" s="16"/>
      <c r="F24" s="15">
        <v>0</v>
      </c>
      <c r="G24" s="15">
        <v>15215229</v>
      </c>
      <c r="H24" s="15">
        <f>F24-G24</f>
        <v>-15215229</v>
      </c>
      <c r="J24" s="1" t="s">
        <v>98</v>
      </c>
    </row>
    <row r="25" spans="1:10" x14ac:dyDescent="0.4">
      <c r="A25" s="1" t="s">
        <v>99</v>
      </c>
      <c r="B25" s="15"/>
      <c r="C25" s="15"/>
      <c r="D25" s="15"/>
      <c r="E25" s="16"/>
      <c r="F25" s="15"/>
      <c r="G25" s="15"/>
      <c r="H25" s="15"/>
      <c r="J25" s="1" t="s">
        <v>100</v>
      </c>
    </row>
    <row r="26" spans="1:10" x14ac:dyDescent="0.4">
      <c r="A26" s="1" t="s">
        <v>101</v>
      </c>
      <c r="B26" s="15">
        <v>0</v>
      </c>
      <c r="C26" s="15">
        <v>85933</v>
      </c>
      <c r="D26" s="15">
        <f t="shared" ref="D26:D34" si="2">B26-C26</f>
        <v>-85933</v>
      </c>
      <c r="E26" s="16"/>
      <c r="F26" s="15">
        <v>0</v>
      </c>
      <c r="G26" s="15">
        <v>3890787</v>
      </c>
      <c r="H26" s="15">
        <f t="shared" ref="H26:H34" si="3">F26-G26</f>
        <v>-3890787</v>
      </c>
      <c r="J26" s="1" t="s">
        <v>102</v>
      </c>
    </row>
    <row r="27" spans="1:10" x14ac:dyDescent="0.4">
      <c r="A27" s="1" t="s">
        <v>103</v>
      </c>
      <c r="B27" s="15">
        <v>0</v>
      </c>
      <c r="C27" s="15">
        <v>0</v>
      </c>
      <c r="D27" s="15">
        <f t="shared" si="2"/>
        <v>0</v>
      </c>
      <c r="E27" s="16"/>
      <c r="F27" s="15">
        <v>0</v>
      </c>
      <c r="G27" s="15">
        <v>375960</v>
      </c>
      <c r="H27" s="15">
        <f t="shared" si="3"/>
        <v>-375960</v>
      </c>
      <c r="J27" s="1" t="s">
        <v>103</v>
      </c>
    </row>
    <row r="28" spans="1:10" x14ac:dyDescent="0.4">
      <c r="A28" s="1" t="s">
        <v>104</v>
      </c>
      <c r="B28" s="15">
        <v>0</v>
      </c>
      <c r="C28" s="15">
        <v>149600</v>
      </c>
      <c r="D28" s="15">
        <f t="shared" si="2"/>
        <v>-149600</v>
      </c>
      <c r="E28" s="16"/>
      <c r="F28" s="15">
        <v>0</v>
      </c>
      <c r="G28" s="15">
        <v>35590</v>
      </c>
      <c r="H28" s="15">
        <f t="shared" si="3"/>
        <v>-35590</v>
      </c>
      <c r="J28" s="1" t="s">
        <v>104</v>
      </c>
    </row>
    <row r="29" spans="1:10" x14ac:dyDescent="0.4">
      <c r="A29" s="1" t="s">
        <v>105</v>
      </c>
      <c r="B29" s="15">
        <v>34730907</v>
      </c>
      <c r="C29" s="15">
        <v>1805523</v>
      </c>
      <c r="D29" s="15">
        <f t="shared" si="2"/>
        <v>32925384</v>
      </c>
      <c r="E29" s="16"/>
      <c r="F29" s="15">
        <v>30031311</v>
      </c>
      <c r="G29" s="15">
        <v>3466325</v>
      </c>
      <c r="H29" s="15">
        <f t="shared" si="3"/>
        <v>26564986</v>
      </c>
      <c r="J29" s="1" t="s">
        <v>106</v>
      </c>
    </row>
    <row r="30" spans="1:10" x14ac:dyDescent="0.4">
      <c r="A30" s="1" t="s">
        <v>107</v>
      </c>
      <c r="B30" s="15">
        <v>1870038</v>
      </c>
      <c r="C30" s="15">
        <v>0</v>
      </c>
      <c r="D30" s="15">
        <f t="shared" si="2"/>
        <v>1870038</v>
      </c>
      <c r="E30" s="16"/>
      <c r="F30" s="15">
        <v>1385548</v>
      </c>
      <c r="G30" s="15">
        <v>0</v>
      </c>
      <c r="H30" s="15">
        <f t="shared" si="3"/>
        <v>1385548</v>
      </c>
      <c r="J30" s="1" t="s">
        <v>108</v>
      </c>
    </row>
    <row r="31" spans="1:10" x14ac:dyDescent="0.4">
      <c r="A31" s="1" t="s">
        <v>109</v>
      </c>
      <c r="B31" s="15">
        <v>0</v>
      </c>
      <c r="C31" s="15">
        <v>341314</v>
      </c>
      <c r="D31" s="15">
        <f t="shared" si="2"/>
        <v>-341314</v>
      </c>
      <c r="E31" s="16"/>
      <c r="F31" s="15">
        <v>0</v>
      </c>
      <c r="G31" s="15">
        <v>324286</v>
      </c>
      <c r="H31" s="15">
        <f t="shared" si="3"/>
        <v>-324286</v>
      </c>
      <c r="J31" s="1" t="s">
        <v>110</v>
      </c>
    </row>
    <row r="32" spans="1:10" x14ac:dyDescent="0.4">
      <c r="A32" s="1" t="s">
        <v>111</v>
      </c>
      <c r="B32" s="15">
        <v>0</v>
      </c>
      <c r="C32" s="15">
        <v>0</v>
      </c>
      <c r="D32" s="15">
        <f t="shared" si="2"/>
        <v>0</v>
      </c>
      <c r="E32" s="16"/>
      <c r="F32" s="15">
        <v>404240</v>
      </c>
      <c r="G32" s="15">
        <v>506610</v>
      </c>
      <c r="H32" s="15">
        <f t="shared" si="3"/>
        <v>-102370</v>
      </c>
      <c r="J32" s="1" t="s">
        <v>112</v>
      </c>
    </row>
    <row r="33" spans="1:10" x14ac:dyDescent="0.4">
      <c r="A33" s="1" t="s">
        <v>113</v>
      </c>
      <c r="B33" s="15">
        <v>78000</v>
      </c>
      <c r="C33" s="15">
        <v>9344869</v>
      </c>
      <c r="D33" s="15">
        <f t="shared" si="2"/>
        <v>-9266869</v>
      </c>
      <c r="E33" s="16"/>
      <c r="F33" s="15">
        <v>119055</v>
      </c>
      <c r="G33" s="15">
        <v>17037690</v>
      </c>
      <c r="H33" s="15">
        <f t="shared" si="3"/>
        <v>-16918635</v>
      </c>
      <c r="J33" s="1" t="s">
        <v>113</v>
      </c>
    </row>
    <row r="34" spans="1:10" x14ac:dyDescent="0.4">
      <c r="A34" s="1" t="s">
        <v>114</v>
      </c>
      <c r="B34" s="15">
        <v>0</v>
      </c>
      <c r="C34" s="15">
        <v>33496680</v>
      </c>
      <c r="D34" s="15">
        <f t="shared" si="2"/>
        <v>-33496680</v>
      </c>
      <c r="E34" s="16"/>
      <c r="F34" s="15">
        <v>3878</v>
      </c>
      <c r="G34" s="15">
        <v>78539203</v>
      </c>
      <c r="H34" s="15">
        <f t="shared" si="3"/>
        <v>-78535325</v>
      </c>
      <c r="J34" s="1" t="s">
        <v>115</v>
      </c>
    </row>
    <row r="35" spans="1:10" x14ac:dyDescent="0.4">
      <c r="A35" s="5" t="s">
        <v>116</v>
      </c>
      <c r="B35" s="24">
        <v>0</v>
      </c>
      <c r="C35" s="24">
        <v>90598</v>
      </c>
      <c r="D35" s="24">
        <f>B35-C35</f>
        <v>-90598</v>
      </c>
      <c r="E35" s="25"/>
      <c r="F35" s="24">
        <v>0</v>
      </c>
      <c r="G35" s="24">
        <v>0</v>
      </c>
      <c r="H35" s="24">
        <f>F35-G35</f>
        <v>0</v>
      </c>
      <c r="I35" s="7"/>
      <c r="J35" s="5" t="s">
        <v>116</v>
      </c>
    </row>
    <row r="36" spans="1:10" x14ac:dyDescent="0.4">
      <c r="A36" s="1"/>
      <c r="B36" s="4"/>
      <c r="C36" s="4"/>
      <c r="D36" s="4"/>
      <c r="F36" s="4"/>
      <c r="G36" s="4"/>
      <c r="H36" s="4"/>
      <c r="J36" s="1"/>
    </row>
    <row r="37" spans="1:10" x14ac:dyDescent="0.4">
      <c r="J37" s="4" t="s">
        <v>73</v>
      </c>
    </row>
    <row r="38" spans="1:10" x14ac:dyDescent="0.4">
      <c r="J38" s="4"/>
    </row>
    <row r="39" spans="1:10" x14ac:dyDescent="0.4">
      <c r="J39" s="4"/>
    </row>
    <row r="40" spans="1:10" x14ac:dyDescent="0.4">
      <c r="A40" s="1" t="s">
        <v>117</v>
      </c>
    </row>
    <row r="41" spans="1:10" x14ac:dyDescent="0.4">
      <c r="A41" s="1" t="s">
        <v>118</v>
      </c>
    </row>
    <row r="42" spans="1:10" x14ac:dyDescent="0.4">
      <c r="A42" s="2" t="s">
        <v>80</v>
      </c>
    </row>
    <row r="43" spans="1:10" x14ac:dyDescent="0.4">
      <c r="B43" s="15"/>
      <c r="F43" s="15"/>
    </row>
    <row r="45" spans="1:10" x14ac:dyDescent="0.4">
      <c r="A45" s="10"/>
      <c r="B45" s="10"/>
      <c r="C45" s="23" t="s">
        <v>43</v>
      </c>
      <c r="D45" s="10"/>
      <c r="E45" s="10"/>
      <c r="F45" s="10"/>
      <c r="G45" s="23" t="s">
        <v>44</v>
      </c>
      <c r="H45" s="10"/>
      <c r="I45" s="10"/>
      <c r="J45" s="10"/>
    </row>
    <row r="46" spans="1:10" x14ac:dyDescent="0.4">
      <c r="D46" s="18" t="s">
        <v>81</v>
      </c>
      <c r="H46" s="18" t="s">
        <v>81</v>
      </c>
    </row>
    <row r="47" spans="1:10" x14ac:dyDescent="0.4">
      <c r="B47" s="18" t="s">
        <v>82</v>
      </c>
      <c r="C47" s="18" t="s">
        <v>83</v>
      </c>
      <c r="D47" s="18" t="s">
        <v>84</v>
      </c>
      <c r="F47" s="18" t="s">
        <v>82</v>
      </c>
      <c r="G47" s="18" t="s">
        <v>83</v>
      </c>
      <c r="H47" s="18" t="s">
        <v>84</v>
      </c>
    </row>
    <row r="48" spans="1:10" x14ac:dyDescent="0.4">
      <c r="B48" s="18" t="s">
        <v>85</v>
      </c>
      <c r="C48" s="18" t="s">
        <v>86</v>
      </c>
      <c r="D48" s="18" t="s">
        <v>87</v>
      </c>
      <c r="F48" s="18" t="s">
        <v>85</v>
      </c>
      <c r="G48" s="18" t="s">
        <v>86</v>
      </c>
      <c r="H48" s="18" t="s">
        <v>87</v>
      </c>
    </row>
    <row r="49" spans="1:10" x14ac:dyDescent="0.4">
      <c r="C49" s="15"/>
      <c r="G49" s="15"/>
    </row>
    <row r="50" spans="1:10" x14ac:dyDescent="0.4">
      <c r="A50" s="1" t="s">
        <v>119</v>
      </c>
      <c r="B50" s="15">
        <v>0</v>
      </c>
      <c r="C50" s="15">
        <v>0</v>
      </c>
      <c r="D50" s="15">
        <f t="shared" ref="D50:D52" si="4">B50-C50</f>
        <v>0</v>
      </c>
      <c r="E50" s="16"/>
      <c r="F50" s="15">
        <v>0</v>
      </c>
      <c r="G50" s="15">
        <v>8133</v>
      </c>
      <c r="H50" s="15">
        <f t="shared" ref="H50:H69" si="5">F50-G50</f>
        <v>-8133</v>
      </c>
      <c r="J50" s="1" t="s">
        <v>120</v>
      </c>
    </row>
    <row r="51" spans="1:10" x14ac:dyDescent="0.4">
      <c r="A51" s="1" t="s">
        <v>121</v>
      </c>
      <c r="B51" s="15">
        <v>78193</v>
      </c>
      <c r="C51" s="15">
        <v>0</v>
      </c>
      <c r="D51" s="15">
        <f t="shared" si="4"/>
        <v>78193</v>
      </c>
      <c r="E51" s="16"/>
      <c r="F51" s="15">
        <v>0</v>
      </c>
      <c r="G51" s="15">
        <v>0</v>
      </c>
      <c r="H51" s="15">
        <f t="shared" si="5"/>
        <v>0</v>
      </c>
      <c r="J51" s="1" t="s">
        <v>121</v>
      </c>
    </row>
    <row r="52" spans="1:10" x14ac:dyDescent="0.4">
      <c r="A52" s="1" t="s">
        <v>122</v>
      </c>
      <c r="B52" s="15">
        <v>751086</v>
      </c>
      <c r="C52" s="15">
        <v>0</v>
      </c>
      <c r="D52" s="15">
        <f t="shared" si="4"/>
        <v>751086</v>
      </c>
      <c r="E52" s="16"/>
      <c r="F52" s="15">
        <v>0</v>
      </c>
      <c r="G52" s="15">
        <v>0</v>
      </c>
      <c r="H52" s="15">
        <f t="shared" si="5"/>
        <v>0</v>
      </c>
      <c r="J52" s="1" t="s">
        <v>123</v>
      </c>
    </row>
    <row r="53" spans="1:10" x14ac:dyDescent="0.4">
      <c r="A53" s="1" t="s">
        <v>124</v>
      </c>
      <c r="B53" s="15">
        <v>0</v>
      </c>
      <c r="C53" s="15">
        <v>4064552</v>
      </c>
      <c r="D53" s="15">
        <f>B53-C53</f>
        <v>-4064552</v>
      </c>
      <c r="E53" s="16"/>
      <c r="F53" s="15">
        <v>0</v>
      </c>
      <c r="G53" s="15">
        <v>3339509</v>
      </c>
      <c r="H53" s="15">
        <f>F53-G53</f>
        <v>-3339509</v>
      </c>
      <c r="J53" s="1" t="s">
        <v>124</v>
      </c>
    </row>
    <row r="54" spans="1:10" x14ac:dyDescent="0.4">
      <c r="A54" s="1" t="s">
        <v>125</v>
      </c>
      <c r="B54" s="15">
        <v>0</v>
      </c>
      <c r="C54" s="15">
        <v>0</v>
      </c>
      <c r="D54" s="15">
        <f>B54-C54</f>
        <v>0</v>
      </c>
      <c r="E54" s="16"/>
      <c r="F54" s="15">
        <v>0</v>
      </c>
      <c r="G54" s="15">
        <v>6731</v>
      </c>
      <c r="H54" s="15">
        <f>F54-G54</f>
        <v>-6731</v>
      </c>
      <c r="J54" s="1" t="s">
        <v>125</v>
      </c>
    </row>
    <row r="55" spans="1:10" x14ac:dyDescent="0.4">
      <c r="A55" s="1" t="s">
        <v>126</v>
      </c>
      <c r="B55" s="15">
        <v>4091369</v>
      </c>
      <c r="C55" s="15">
        <v>1374532</v>
      </c>
      <c r="D55" s="15">
        <f t="shared" ref="D55:D61" si="6">B55-C55</f>
        <v>2716837</v>
      </c>
      <c r="E55" s="16"/>
      <c r="F55" s="15">
        <v>893610</v>
      </c>
      <c r="G55" s="15">
        <v>814904</v>
      </c>
      <c r="H55" s="15">
        <f t="shared" si="5"/>
        <v>78706</v>
      </c>
      <c r="J55" s="1" t="s">
        <v>127</v>
      </c>
    </row>
    <row r="56" spans="1:10" x14ac:dyDescent="0.4">
      <c r="A56" s="1" t="s">
        <v>128</v>
      </c>
      <c r="B56" s="15">
        <v>0</v>
      </c>
      <c r="C56" s="15">
        <v>1808</v>
      </c>
      <c r="D56" s="15">
        <f t="shared" si="6"/>
        <v>-1808</v>
      </c>
      <c r="E56" s="16"/>
      <c r="F56" s="15">
        <v>23859</v>
      </c>
      <c r="G56" s="15">
        <v>0</v>
      </c>
      <c r="H56" s="15">
        <f t="shared" si="5"/>
        <v>23859</v>
      </c>
      <c r="J56" s="1" t="s">
        <v>129</v>
      </c>
    </row>
    <row r="57" spans="1:10" x14ac:dyDescent="0.4">
      <c r="A57" s="1" t="s">
        <v>130</v>
      </c>
      <c r="B57" s="15">
        <v>0</v>
      </c>
      <c r="C57" s="15">
        <v>157983</v>
      </c>
      <c r="D57" s="15">
        <f t="shared" si="6"/>
        <v>-157983</v>
      </c>
      <c r="E57" s="16"/>
      <c r="F57" s="15">
        <v>0</v>
      </c>
      <c r="G57" s="15">
        <v>31000</v>
      </c>
      <c r="H57" s="15">
        <f t="shared" si="5"/>
        <v>-31000</v>
      </c>
      <c r="J57" s="1" t="s">
        <v>130</v>
      </c>
    </row>
    <row r="58" spans="1:10" x14ac:dyDescent="0.4">
      <c r="A58" s="1" t="s">
        <v>131</v>
      </c>
      <c r="B58" s="15">
        <v>12000</v>
      </c>
      <c r="C58" s="15">
        <v>0</v>
      </c>
      <c r="D58" s="15">
        <f t="shared" si="6"/>
        <v>12000</v>
      </c>
      <c r="E58" s="16"/>
      <c r="F58" s="15">
        <v>0</v>
      </c>
      <c r="G58" s="15">
        <v>0</v>
      </c>
      <c r="H58" s="15">
        <f t="shared" si="5"/>
        <v>0</v>
      </c>
      <c r="J58" s="1" t="s">
        <v>132</v>
      </c>
    </row>
    <row r="59" spans="1:10" x14ac:dyDescent="0.4">
      <c r="A59" s="1" t="s">
        <v>133</v>
      </c>
      <c r="B59" s="15">
        <v>1961986</v>
      </c>
      <c r="C59" s="15">
        <v>33533551</v>
      </c>
      <c r="D59" s="15">
        <f t="shared" si="6"/>
        <v>-31571565</v>
      </c>
      <c r="E59" s="16"/>
      <c r="F59" s="15">
        <v>39492</v>
      </c>
      <c r="G59" s="15">
        <v>12326748</v>
      </c>
      <c r="H59" s="15">
        <f t="shared" si="5"/>
        <v>-12287256</v>
      </c>
      <c r="J59" s="1" t="s">
        <v>133</v>
      </c>
    </row>
    <row r="60" spans="1:10" x14ac:dyDescent="0.4">
      <c r="A60" s="1" t="s">
        <v>134</v>
      </c>
      <c r="B60" s="15">
        <v>0</v>
      </c>
      <c r="C60" s="15">
        <v>656</v>
      </c>
      <c r="D60" s="15">
        <f t="shared" si="6"/>
        <v>-656</v>
      </c>
      <c r="E60" s="16"/>
      <c r="F60" s="15">
        <v>0</v>
      </c>
      <c r="G60" s="15">
        <v>6285</v>
      </c>
      <c r="H60" s="15">
        <f t="shared" si="5"/>
        <v>-6285</v>
      </c>
      <c r="J60" s="1" t="s">
        <v>135</v>
      </c>
    </row>
    <row r="61" spans="1:10" x14ac:dyDescent="0.4">
      <c r="A61" s="1" t="s">
        <v>136</v>
      </c>
      <c r="B61" s="15">
        <v>376795</v>
      </c>
      <c r="C61" s="15">
        <v>0</v>
      </c>
      <c r="D61" s="15">
        <f t="shared" si="6"/>
        <v>376795</v>
      </c>
      <c r="E61" s="16"/>
      <c r="F61" s="15">
        <v>383795</v>
      </c>
      <c r="G61" s="15">
        <v>25262</v>
      </c>
      <c r="H61" s="15">
        <f t="shared" si="5"/>
        <v>358533</v>
      </c>
      <c r="J61" s="1" t="s">
        <v>137</v>
      </c>
    </row>
    <row r="62" spans="1:10" x14ac:dyDescent="0.4">
      <c r="A62" s="1" t="s">
        <v>138</v>
      </c>
      <c r="B62" s="15">
        <v>0</v>
      </c>
      <c r="C62" s="15">
        <v>0</v>
      </c>
      <c r="D62" s="15">
        <f>B62-C62</f>
        <v>0</v>
      </c>
      <c r="E62" s="16"/>
      <c r="F62" s="15">
        <v>12437</v>
      </c>
      <c r="G62" s="15">
        <v>0</v>
      </c>
      <c r="H62" s="15">
        <f>F62-G62</f>
        <v>12437</v>
      </c>
      <c r="J62" s="1" t="s">
        <v>139</v>
      </c>
    </row>
    <row r="63" spans="1:10" x14ac:dyDescent="0.4">
      <c r="A63" s="1" t="s">
        <v>140</v>
      </c>
      <c r="B63" s="15">
        <v>0</v>
      </c>
      <c r="C63" s="15">
        <v>2085</v>
      </c>
      <c r="D63" s="15">
        <f>B63-C63</f>
        <v>-2085</v>
      </c>
      <c r="E63" s="16"/>
      <c r="F63" s="15">
        <v>0</v>
      </c>
      <c r="G63" s="15">
        <v>818</v>
      </c>
      <c r="H63" s="15">
        <f>F63-G63</f>
        <v>-818</v>
      </c>
      <c r="J63" s="1" t="s">
        <v>140</v>
      </c>
    </row>
    <row r="64" spans="1:10" x14ac:dyDescent="0.4">
      <c r="A64" s="1" t="s">
        <v>141</v>
      </c>
      <c r="B64" s="15">
        <v>30000</v>
      </c>
      <c r="C64" s="15">
        <v>1490255</v>
      </c>
      <c r="D64" s="15">
        <f>B64-C64</f>
        <v>-1460255</v>
      </c>
      <c r="E64" s="16"/>
      <c r="F64" s="15">
        <v>0</v>
      </c>
      <c r="G64" s="15">
        <v>18756</v>
      </c>
      <c r="H64" s="15">
        <f>F64-G64</f>
        <v>-18756</v>
      </c>
      <c r="J64" s="1" t="s">
        <v>141</v>
      </c>
    </row>
    <row r="65" spans="1:10" x14ac:dyDescent="0.4">
      <c r="A65" s="1" t="s">
        <v>142</v>
      </c>
      <c r="B65" s="15">
        <v>0</v>
      </c>
      <c r="C65" s="15">
        <v>4124</v>
      </c>
      <c r="D65" s="15">
        <f>B65-C65</f>
        <v>-4124</v>
      </c>
      <c r="E65" s="16"/>
      <c r="F65" s="15">
        <v>0</v>
      </c>
      <c r="G65" s="15">
        <v>1194</v>
      </c>
      <c r="H65" s="15">
        <f>F65-G65</f>
        <v>-1194</v>
      </c>
      <c r="J65" s="1" t="s">
        <v>142</v>
      </c>
    </row>
    <row r="66" spans="1:10" x14ac:dyDescent="0.4">
      <c r="A66" s="1" t="s">
        <v>143</v>
      </c>
      <c r="B66" s="15">
        <v>0</v>
      </c>
      <c r="C66" s="15">
        <v>0</v>
      </c>
      <c r="D66" s="15">
        <f>B66-C66</f>
        <v>0</v>
      </c>
      <c r="E66" s="16"/>
      <c r="F66" s="15">
        <v>0</v>
      </c>
      <c r="G66" s="15">
        <v>3672</v>
      </c>
      <c r="H66" s="15">
        <f>F66-G66</f>
        <v>-3672</v>
      </c>
      <c r="J66" s="1" t="s">
        <v>143</v>
      </c>
    </row>
    <row r="67" spans="1:10" x14ac:dyDescent="0.4">
      <c r="A67" s="1" t="s">
        <v>144</v>
      </c>
      <c r="B67" s="15">
        <v>17852584</v>
      </c>
      <c r="C67" s="15">
        <v>430444</v>
      </c>
      <c r="D67" s="15">
        <f t="shared" ref="D67" si="7">B67-C67</f>
        <v>17422140</v>
      </c>
      <c r="E67" s="16"/>
      <c r="F67" s="15">
        <v>21721161</v>
      </c>
      <c r="G67" s="15">
        <v>343785</v>
      </c>
      <c r="H67" s="15">
        <f t="shared" si="5"/>
        <v>21377376</v>
      </c>
      <c r="J67" s="1" t="s">
        <v>145</v>
      </c>
    </row>
    <row r="68" spans="1:10" x14ac:dyDescent="0.4">
      <c r="A68" s="1" t="s">
        <v>146</v>
      </c>
      <c r="B68" s="15">
        <v>49057</v>
      </c>
      <c r="C68" s="15">
        <v>0</v>
      </c>
      <c r="D68" s="15">
        <f>B68-C68</f>
        <v>49057</v>
      </c>
      <c r="E68" s="16"/>
      <c r="F68" s="15">
        <v>0</v>
      </c>
      <c r="G68" s="15">
        <v>0</v>
      </c>
      <c r="H68" s="15">
        <f>F68-G68</f>
        <v>0</v>
      </c>
      <c r="J68" s="1" t="s">
        <v>147</v>
      </c>
    </row>
    <row r="69" spans="1:10" x14ac:dyDescent="0.4">
      <c r="A69" s="1" t="s">
        <v>148</v>
      </c>
      <c r="B69" s="15">
        <v>0</v>
      </c>
      <c r="C69" s="15">
        <v>0</v>
      </c>
      <c r="D69" s="15">
        <f t="shared" ref="D69" si="8">B69-C69</f>
        <v>0</v>
      </c>
      <c r="E69" s="16"/>
      <c r="F69" s="15">
        <v>0</v>
      </c>
      <c r="G69" s="15">
        <v>75218</v>
      </c>
      <c r="H69" s="15">
        <f t="shared" si="5"/>
        <v>-75218</v>
      </c>
      <c r="J69" s="1" t="s">
        <v>149</v>
      </c>
    </row>
    <row r="70" spans="1:10" x14ac:dyDescent="0.4">
      <c r="A70" s="1" t="s">
        <v>150</v>
      </c>
      <c r="B70" s="15"/>
      <c r="C70" s="15"/>
      <c r="D70" s="15"/>
      <c r="E70" s="16"/>
      <c r="F70" s="15"/>
      <c r="G70" s="15"/>
      <c r="H70" s="15"/>
      <c r="J70" s="1" t="s">
        <v>151</v>
      </c>
    </row>
    <row r="71" spans="1:10" x14ac:dyDescent="0.4">
      <c r="A71" s="1" t="s">
        <v>152</v>
      </c>
      <c r="B71" s="15">
        <v>177733</v>
      </c>
      <c r="C71" s="15">
        <v>0</v>
      </c>
      <c r="D71" s="15">
        <f>B71-C71</f>
        <v>177733</v>
      </c>
      <c r="E71" s="16"/>
      <c r="F71" s="15">
        <v>294910</v>
      </c>
      <c r="G71" s="15">
        <v>0</v>
      </c>
      <c r="H71" s="15">
        <f>F71-G71</f>
        <v>294910</v>
      </c>
      <c r="J71" s="1" t="s">
        <v>153</v>
      </c>
    </row>
    <row r="72" spans="1:10" x14ac:dyDescent="0.4">
      <c r="A72" s="1" t="s">
        <v>154</v>
      </c>
      <c r="B72" s="15">
        <v>1562989</v>
      </c>
      <c r="C72" s="15">
        <v>260505</v>
      </c>
      <c r="D72" s="15">
        <f t="shared" ref="D72" si="9">B72-C72</f>
        <v>1302484</v>
      </c>
      <c r="E72" s="16"/>
      <c r="F72" s="15">
        <v>2055521</v>
      </c>
      <c r="G72" s="15">
        <v>1410850</v>
      </c>
      <c r="H72" s="15">
        <f t="shared" ref="H72" si="10">F72-G72</f>
        <v>644671</v>
      </c>
      <c r="J72" s="1" t="s">
        <v>155</v>
      </c>
    </row>
    <row r="73" spans="1:10" x14ac:dyDescent="0.4">
      <c r="A73" s="5" t="s">
        <v>156</v>
      </c>
      <c r="B73" s="24">
        <v>0</v>
      </c>
      <c r="C73" s="24">
        <v>0</v>
      </c>
      <c r="D73" s="24">
        <f>B73-C73</f>
        <v>0</v>
      </c>
      <c r="E73" s="25"/>
      <c r="F73" s="24">
        <v>0</v>
      </c>
      <c r="G73" s="24">
        <v>2356</v>
      </c>
      <c r="H73" s="24">
        <f>F73-G73</f>
        <v>-2356</v>
      </c>
      <c r="I73" s="7"/>
      <c r="J73" s="5" t="s">
        <v>156</v>
      </c>
    </row>
    <row r="75" spans="1:10" x14ac:dyDescent="0.4">
      <c r="J75" s="4" t="s">
        <v>73</v>
      </c>
    </row>
    <row r="76" spans="1:10" x14ac:dyDescent="0.4">
      <c r="J76" s="4"/>
    </row>
    <row r="77" spans="1:10" x14ac:dyDescent="0.4">
      <c r="J77" s="4"/>
    </row>
    <row r="78" spans="1:10" x14ac:dyDescent="0.4">
      <c r="A78" s="1" t="s">
        <v>117</v>
      </c>
      <c r="J78" s="4"/>
    </row>
    <row r="79" spans="1:10" x14ac:dyDescent="0.4">
      <c r="A79" s="1" t="s">
        <v>118</v>
      </c>
      <c r="J79" s="4"/>
    </row>
    <row r="80" spans="1:10" x14ac:dyDescent="0.4">
      <c r="A80" s="2" t="s">
        <v>80</v>
      </c>
      <c r="J80" s="4"/>
    </row>
    <row r="83" spans="1:10" x14ac:dyDescent="0.4">
      <c r="A83" s="10"/>
      <c r="B83" s="10"/>
      <c r="C83" s="23" t="s">
        <v>43</v>
      </c>
      <c r="D83" s="10"/>
      <c r="E83" s="10"/>
      <c r="F83" s="10"/>
      <c r="G83" s="23" t="s">
        <v>44</v>
      </c>
      <c r="H83" s="10"/>
      <c r="I83" s="10"/>
      <c r="J83" s="10"/>
    </row>
    <row r="84" spans="1:10" x14ac:dyDescent="0.4">
      <c r="D84" s="18" t="s">
        <v>81</v>
      </c>
      <c r="H84" s="18" t="s">
        <v>81</v>
      </c>
    </row>
    <row r="85" spans="1:10" x14ac:dyDescent="0.4">
      <c r="B85" s="18" t="s">
        <v>82</v>
      </c>
      <c r="C85" s="18" t="s">
        <v>83</v>
      </c>
      <c r="D85" s="18" t="s">
        <v>84</v>
      </c>
      <c r="F85" s="18" t="s">
        <v>82</v>
      </c>
      <c r="G85" s="18" t="s">
        <v>83</v>
      </c>
      <c r="H85" s="18" t="s">
        <v>84</v>
      </c>
    </row>
    <row r="86" spans="1:10" x14ac:dyDescent="0.4">
      <c r="B86" s="18" t="s">
        <v>85</v>
      </c>
      <c r="C86" s="18" t="s">
        <v>86</v>
      </c>
      <c r="D86" s="18" t="s">
        <v>87</v>
      </c>
      <c r="F86" s="18" t="s">
        <v>85</v>
      </c>
      <c r="G86" s="18" t="s">
        <v>86</v>
      </c>
      <c r="H86" s="18" t="s">
        <v>87</v>
      </c>
    </row>
    <row r="87" spans="1:10" x14ac:dyDescent="0.4">
      <c r="B87" s="1"/>
      <c r="C87" s="1"/>
      <c r="D87" s="20"/>
      <c r="F87" s="1"/>
      <c r="G87" s="1"/>
      <c r="H87" s="20"/>
    </row>
    <row r="88" spans="1:10" x14ac:dyDescent="0.4">
      <c r="A88" s="1" t="s">
        <v>157</v>
      </c>
      <c r="B88" s="15">
        <f>SUM(B90:B96)</f>
        <v>78873361</v>
      </c>
      <c r="C88" s="15">
        <f>SUM(C90:C96)</f>
        <v>296295863</v>
      </c>
      <c r="D88" s="15">
        <f>B88-C88</f>
        <v>-217422502</v>
      </c>
      <c r="E88" s="16"/>
      <c r="F88" s="15">
        <f>SUM(F90:F96)</f>
        <v>68294224</v>
      </c>
      <c r="G88" s="15">
        <f>SUM(G90:G96)</f>
        <v>356519714</v>
      </c>
      <c r="H88" s="15">
        <f>F88-G88</f>
        <v>-288225490</v>
      </c>
      <c r="J88" s="1" t="s">
        <v>158</v>
      </c>
    </row>
    <row r="89" spans="1:10" x14ac:dyDescent="0.4">
      <c r="B89" s="15"/>
      <c r="C89" s="15"/>
      <c r="D89" s="15"/>
      <c r="E89" s="16"/>
      <c r="F89" s="15"/>
      <c r="G89" s="15"/>
      <c r="H89" s="15"/>
    </row>
    <row r="90" spans="1:10" x14ac:dyDescent="0.4">
      <c r="A90" s="1" t="s">
        <v>159</v>
      </c>
      <c r="B90" s="15">
        <v>4627433</v>
      </c>
      <c r="C90" s="15">
        <v>607786</v>
      </c>
      <c r="D90" s="15">
        <f t="shared" ref="D90:D96" si="11">B90-C90</f>
        <v>4019647</v>
      </c>
      <c r="E90" s="16"/>
      <c r="F90" s="15">
        <v>9445756</v>
      </c>
      <c r="G90" s="15">
        <v>470775</v>
      </c>
      <c r="H90" s="15">
        <f t="shared" ref="H90:H96" si="12">F90-G90</f>
        <v>8974981</v>
      </c>
      <c r="J90" s="1" t="s">
        <v>160</v>
      </c>
    </row>
    <row r="91" spans="1:10" x14ac:dyDescent="0.4">
      <c r="A91" s="1" t="s">
        <v>161</v>
      </c>
      <c r="B91" s="15">
        <v>20748280</v>
      </c>
      <c r="C91" s="15">
        <v>109103737</v>
      </c>
      <c r="D91" s="15">
        <f t="shared" si="11"/>
        <v>-88355457</v>
      </c>
      <c r="E91" s="16"/>
      <c r="F91" s="15">
        <v>24495217</v>
      </c>
      <c r="G91" s="15">
        <v>155388248</v>
      </c>
      <c r="H91" s="15">
        <f t="shared" si="12"/>
        <v>-130893031</v>
      </c>
      <c r="J91" s="1" t="s">
        <v>161</v>
      </c>
    </row>
    <row r="92" spans="1:10" x14ac:dyDescent="0.4">
      <c r="A92" s="1" t="s">
        <v>162</v>
      </c>
      <c r="B92" s="15">
        <v>1512203</v>
      </c>
      <c r="C92" s="15">
        <v>23408237</v>
      </c>
      <c r="D92" s="15">
        <f t="shared" si="11"/>
        <v>-21896034</v>
      </c>
      <c r="E92" s="16"/>
      <c r="F92" s="15">
        <v>1306287</v>
      </c>
      <c r="G92" s="15">
        <v>28335047</v>
      </c>
      <c r="H92" s="15">
        <f t="shared" si="12"/>
        <v>-27028760</v>
      </c>
      <c r="J92" s="1" t="s">
        <v>162</v>
      </c>
    </row>
    <row r="93" spans="1:10" x14ac:dyDescent="0.4">
      <c r="A93" s="1" t="s">
        <v>163</v>
      </c>
      <c r="B93" s="15">
        <v>8259750</v>
      </c>
      <c r="C93" s="15">
        <v>60844329</v>
      </c>
      <c r="D93" s="15">
        <f t="shared" si="11"/>
        <v>-52584579</v>
      </c>
      <c r="E93" s="16"/>
      <c r="F93" s="15">
        <v>7693307</v>
      </c>
      <c r="G93" s="15">
        <v>68496097</v>
      </c>
      <c r="H93" s="15">
        <f t="shared" si="12"/>
        <v>-60802790</v>
      </c>
      <c r="J93" s="1" t="s">
        <v>163</v>
      </c>
    </row>
    <row r="94" spans="1:10" x14ac:dyDescent="0.4">
      <c r="A94" s="1" t="s">
        <v>164</v>
      </c>
      <c r="B94" s="15">
        <v>674224</v>
      </c>
      <c r="C94" s="15">
        <v>18456568</v>
      </c>
      <c r="D94" s="15">
        <f t="shared" si="11"/>
        <v>-17782344</v>
      </c>
      <c r="E94" s="16"/>
      <c r="F94" s="15">
        <v>1829074</v>
      </c>
      <c r="G94" s="15">
        <v>23676012</v>
      </c>
      <c r="H94" s="15">
        <f t="shared" si="12"/>
        <v>-21846938</v>
      </c>
      <c r="J94" s="1" t="s">
        <v>164</v>
      </c>
    </row>
    <row r="95" spans="1:10" x14ac:dyDescent="0.4">
      <c r="A95" s="1" t="s">
        <v>165</v>
      </c>
      <c r="B95" s="15">
        <v>1214461</v>
      </c>
      <c r="C95" s="15">
        <v>74384662</v>
      </c>
      <c r="D95" s="15">
        <f t="shared" si="11"/>
        <v>-73170201</v>
      </c>
      <c r="E95" s="16"/>
      <c r="F95" s="15">
        <v>1449221</v>
      </c>
      <c r="G95" s="15">
        <v>69700050</v>
      </c>
      <c r="H95" s="15">
        <f t="shared" si="12"/>
        <v>-68250829</v>
      </c>
      <c r="J95" s="1" t="s">
        <v>165</v>
      </c>
    </row>
    <row r="96" spans="1:10" x14ac:dyDescent="0.4">
      <c r="A96" s="1" t="s">
        <v>166</v>
      </c>
      <c r="B96" s="15">
        <v>41837010</v>
      </c>
      <c r="C96" s="15">
        <v>9490544</v>
      </c>
      <c r="D96" s="15">
        <f t="shared" si="11"/>
        <v>32346466</v>
      </c>
      <c r="E96" s="16"/>
      <c r="F96" s="15">
        <v>22075362</v>
      </c>
      <c r="G96" s="15">
        <v>10453485</v>
      </c>
      <c r="H96" s="15">
        <f t="shared" si="12"/>
        <v>11621877</v>
      </c>
      <c r="J96" s="1" t="s">
        <v>167</v>
      </c>
    </row>
    <row r="97" spans="1:10" x14ac:dyDescent="0.4">
      <c r="B97" s="15"/>
      <c r="C97" s="15"/>
      <c r="D97" s="15"/>
      <c r="E97" s="16"/>
      <c r="F97" s="15"/>
      <c r="G97" s="15"/>
      <c r="H97" s="15"/>
    </row>
    <row r="98" spans="1:10" x14ac:dyDescent="0.4">
      <c r="A98" s="1" t="s">
        <v>168</v>
      </c>
      <c r="B98" s="15">
        <f>SUM(B100:B102)</f>
        <v>341813861</v>
      </c>
      <c r="C98" s="15">
        <f>SUM(C100:C102)</f>
        <v>1307642729</v>
      </c>
      <c r="D98" s="15">
        <f>B98-C98</f>
        <v>-965828868</v>
      </c>
      <c r="E98" s="16"/>
      <c r="F98" s="15">
        <f>SUM(F100:F102)</f>
        <v>312754679</v>
      </c>
      <c r="G98" s="15">
        <f>SUM(G100:G102)</f>
        <v>1297627036</v>
      </c>
      <c r="H98" s="15">
        <f>F98-G98</f>
        <v>-984872357</v>
      </c>
      <c r="J98" s="1" t="s">
        <v>169</v>
      </c>
    </row>
    <row r="99" spans="1:10" x14ac:dyDescent="0.4">
      <c r="B99" s="15"/>
      <c r="C99" s="15"/>
      <c r="D99" s="15"/>
      <c r="E99" s="16"/>
      <c r="F99" s="15"/>
      <c r="G99" s="15"/>
      <c r="H99" s="15"/>
    </row>
    <row r="100" spans="1:10" x14ac:dyDescent="0.4">
      <c r="A100" s="1" t="s">
        <v>170</v>
      </c>
      <c r="B100" s="15">
        <v>677688</v>
      </c>
      <c r="C100" s="15">
        <v>0</v>
      </c>
      <c r="D100" s="15">
        <f>B100-C100</f>
        <v>677688</v>
      </c>
      <c r="E100" s="16"/>
      <c r="F100" s="15">
        <v>446676</v>
      </c>
      <c r="G100" s="15">
        <v>0</v>
      </c>
      <c r="H100" s="15">
        <f>F100-G100</f>
        <v>446676</v>
      </c>
      <c r="J100" s="1" t="s">
        <v>170</v>
      </c>
    </row>
    <row r="101" spans="1:10" x14ac:dyDescent="0.4">
      <c r="A101" s="1" t="s">
        <v>171</v>
      </c>
      <c r="B101" s="15">
        <v>118243146</v>
      </c>
      <c r="C101" s="15">
        <v>684803117</v>
      </c>
      <c r="D101" s="15">
        <f>B101-C101</f>
        <v>-566559971</v>
      </c>
      <c r="E101" s="16"/>
      <c r="F101" s="15">
        <v>114209681</v>
      </c>
      <c r="G101" s="15">
        <v>542997409</v>
      </c>
      <c r="H101" s="15">
        <f>F101-G101</f>
        <v>-428787728</v>
      </c>
      <c r="J101" s="1" t="s">
        <v>172</v>
      </c>
    </row>
    <row r="102" spans="1:10" x14ac:dyDescent="0.4">
      <c r="A102" s="1" t="s">
        <v>173</v>
      </c>
      <c r="B102" s="15">
        <v>222893027</v>
      </c>
      <c r="C102" s="15">
        <v>622839612</v>
      </c>
      <c r="D102" s="15">
        <f>B102-C102</f>
        <v>-399946585</v>
      </c>
      <c r="E102" s="16"/>
      <c r="F102" s="15">
        <v>198098322</v>
      </c>
      <c r="G102" s="15">
        <v>754629627</v>
      </c>
      <c r="H102" s="15">
        <f>F102-G102</f>
        <v>-556531305</v>
      </c>
      <c r="J102" s="1" t="s">
        <v>174</v>
      </c>
    </row>
    <row r="103" spans="1:10" x14ac:dyDescent="0.4">
      <c r="B103" s="21"/>
      <c r="C103" s="21"/>
      <c r="D103" s="21"/>
      <c r="E103" s="16"/>
      <c r="F103" s="21"/>
      <c r="G103" s="21"/>
      <c r="H103" s="21"/>
    </row>
    <row r="104" spans="1:10" x14ac:dyDescent="0.4">
      <c r="A104" s="1" t="s">
        <v>175</v>
      </c>
      <c r="B104" s="15">
        <f>SUM(B106:B118)</f>
        <v>386232081</v>
      </c>
      <c r="C104" s="15">
        <f>SUM(C106:C118)</f>
        <v>1970474496</v>
      </c>
      <c r="D104" s="15">
        <f>B104-C104</f>
        <v>-1584242415</v>
      </c>
      <c r="E104" s="16"/>
      <c r="F104" s="15">
        <f>SUM(F106:F118)</f>
        <v>327904963</v>
      </c>
      <c r="G104" s="15">
        <f>SUM(G106:G118)</f>
        <v>1121492591</v>
      </c>
      <c r="H104" s="15">
        <f>F104-G104</f>
        <v>-793587628</v>
      </c>
      <c r="J104" s="1" t="s">
        <v>176</v>
      </c>
    </row>
    <row r="105" spans="1:10" x14ac:dyDescent="0.4">
      <c r="B105" s="15"/>
      <c r="C105" s="15"/>
      <c r="D105" s="15" t="s">
        <v>177</v>
      </c>
      <c r="E105" s="16"/>
      <c r="F105" s="15"/>
      <c r="G105" s="15"/>
      <c r="H105" s="15" t="s">
        <v>177</v>
      </c>
    </row>
    <row r="106" spans="1:10" x14ac:dyDescent="0.4">
      <c r="A106" s="1" t="s">
        <v>178</v>
      </c>
      <c r="B106" s="15">
        <v>94213977</v>
      </c>
      <c r="C106" s="15">
        <v>88483505</v>
      </c>
      <c r="D106" s="15">
        <f t="shared" ref="D106:D118" si="13">B106-C106</f>
        <v>5730472</v>
      </c>
      <c r="E106" s="16"/>
      <c r="F106" s="15">
        <v>38778323</v>
      </c>
      <c r="G106" s="15">
        <v>118859184</v>
      </c>
      <c r="H106" s="15">
        <f t="shared" ref="H106:H118" si="14">F106-G106</f>
        <v>-80080861</v>
      </c>
      <c r="J106" s="1" t="s">
        <v>178</v>
      </c>
    </row>
    <row r="107" spans="1:10" x14ac:dyDescent="0.4">
      <c r="A107" s="1" t="s">
        <v>179</v>
      </c>
      <c r="B107" s="15">
        <v>52315</v>
      </c>
      <c r="C107" s="15">
        <v>0</v>
      </c>
      <c r="D107" s="15">
        <f t="shared" si="13"/>
        <v>52315</v>
      </c>
      <c r="E107" s="16"/>
      <c r="F107" s="15">
        <v>7404128</v>
      </c>
      <c r="G107" s="15">
        <v>157188</v>
      </c>
      <c r="H107" s="15">
        <f t="shared" si="14"/>
        <v>7246940</v>
      </c>
      <c r="J107" s="1" t="s">
        <v>179</v>
      </c>
    </row>
    <row r="108" spans="1:10" x14ac:dyDescent="0.4">
      <c r="A108" s="1" t="s">
        <v>180</v>
      </c>
      <c r="B108" s="15">
        <v>169449298</v>
      </c>
      <c r="C108" s="15">
        <v>1012871352</v>
      </c>
      <c r="D108" s="15">
        <f t="shared" si="13"/>
        <v>-843422054</v>
      </c>
      <c r="E108" s="16"/>
      <c r="F108" s="15">
        <v>191725600</v>
      </c>
      <c r="G108" s="15">
        <v>312550206</v>
      </c>
      <c r="H108" s="15">
        <f t="shared" si="14"/>
        <v>-120824606</v>
      </c>
      <c r="J108" s="1" t="s">
        <v>181</v>
      </c>
    </row>
    <row r="109" spans="1:10" x14ac:dyDescent="0.4">
      <c r="A109" s="1" t="s">
        <v>182</v>
      </c>
      <c r="B109" s="15">
        <v>59163935</v>
      </c>
      <c r="C109" s="15">
        <v>87006249</v>
      </c>
      <c r="D109" s="15">
        <f t="shared" si="13"/>
        <v>-27842314</v>
      </c>
      <c r="E109" s="16"/>
      <c r="F109" s="15">
        <v>13691285</v>
      </c>
      <c r="G109" s="15">
        <v>87149666</v>
      </c>
      <c r="H109" s="15">
        <f t="shared" si="14"/>
        <v>-73458381</v>
      </c>
      <c r="J109" s="1" t="s">
        <v>182</v>
      </c>
    </row>
    <row r="110" spans="1:10" x14ac:dyDescent="0.4">
      <c r="A110" s="1" t="s">
        <v>183</v>
      </c>
      <c r="B110" s="15">
        <v>41987788</v>
      </c>
      <c r="C110" s="15">
        <v>681982237</v>
      </c>
      <c r="D110" s="15">
        <f t="shared" si="13"/>
        <v>-639994449</v>
      </c>
      <c r="E110" s="16"/>
      <c r="F110" s="15">
        <v>25678285</v>
      </c>
      <c r="G110" s="15">
        <v>496203276</v>
      </c>
      <c r="H110" s="15">
        <f t="shared" si="14"/>
        <v>-470524991</v>
      </c>
      <c r="J110" s="1" t="s">
        <v>183</v>
      </c>
    </row>
    <row r="111" spans="1:10" x14ac:dyDescent="0.4">
      <c r="A111" s="1" t="s">
        <v>184</v>
      </c>
      <c r="B111" s="15">
        <v>5814511</v>
      </c>
      <c r="C111" s="15">
        <v>35018160</v>
      </c>
      <c r="D111" s="15">
        <f t="shared" si="13"/>
        <v>-29203649</v>
      </c>
      <c r="E111" s="16"/>
      <c r="F111" s="15">
        <v>16611861</v>
      </c>
      <c r="G111" s="15">
        <v>35800306</v>
      </c>
      <c r="H111" s="15">
        <f t="shared" si="14"/>
        <v>-19188445</v>
      </c>
      <c r="J111" s="1" t="s">
        <v>184</v>
      </c>
    </row>
    <row r="112" spans="1:10" x14ac:dyDescent="0.4">
      <c r="A112" s="1" t="s">
        <v>185</v>
      </c>
      <c r="B112" s="15">
        <v>3287132</v>
      </c>
      <c r="C112" s="15">
        <v>65124</v>
      </c>
      <c r="D112" s="15">
        <f t="shared" si="13"/>
        <v>3222008</v>
      </c>
      <c r="E112" s="16"/>
      <c r="F112" s="15">
        <v>24677680</v>
      </c>
      <c r="G112" s="15">
        <v>87561</v>
      </c>
      <c r="H112" s="15">
        <f t="shared" si="14"/>
        <v>24590119</v>
      </c>
      <c r="J112" s="1" t="s">
        <v>185</v>
      </c>
    </row>
    <row r="113" spans="1:10" x14ac:dyDescent="0.4">
      <c r="A113" s="1" t="s">
        <v>186</v>
      </c>
      <c r="B113" s="15">
        <v>13982</v>
      </c>
      <c r="C113" s="15">
        <v>0</v>
      </c>
      <c r="D113" s="15">
        <f t="shared" si="13"/>
        <v>13982</v>
      </c>
      <c r="E113" s="16"/>
      <c r="F113" s="15">
        <v>453484</v>
      </c>
      <c r="G113" s="15">
        <v>0</v>
      </c>
      <c r="H113" s="15">
        <f t="shared" si="14"/>
        <v>453484</v>
      </c>
      <c r="J113" s="1" t="s">
        <v>187</v>
      </c>
    </row>
    <row r="114" spans="1:10" x14ac:dyDescent="0.4">
      <c r="A114" s="1" t="s">
        <v>188</v>
      </c>
      <c r="B114" s="15">
        <v>234201</v>
      </c>
      <c r="C114" s="15">
        <v>2222621</v>
      </c>
      <c r="D114" s="15">
        <f t="shared" si="13"/>
        <v>-1988420</v>
      </c>
      <c r="E114" s="16"/>
      <c r="F114" s="15">
        <v>2261347</v>
      </c>
      <c r="G114" s="15">
        <v>955352</v>
      </c>
      <c r="H114" s="15">
        <f t="shared" si="14"/>
        <v>1305995</v>
      </c>
      <c r="J114" s="1" t="s">
        <v>188</v>
      </c>
    </row>
    <row r="115" spans="1:10" x14ac:dyDescent="0.4">
      <c r="A115" s="1" t="s">
        <v>189</v>
      </c>
      <c r="B115" s="15">
        <v>4623833</v>
      </c>
      <c r="C115" s="15">
        <v>43172193</v>
      </c>
      <c r="D115" s="15">
        <f t="shared" si="13"/>
        <v>-38548360</v>
      </c>
      <c r="E115" s="16"/>
      <c r="F115" s="15">
        <v>3435882</v>
      </c>
      <c r="G115" s="15">
        <v>46852759</v>
      </c>
      <c r="H115" s="15">
        <f t="shared" si="14"/>
        <v>-43416877</v>
      </c>
      <c r="J115" s="1" t="s">
        <v>190</v>
      </c>
    </row>
    <row r="116" spans="1:10" x14ac:dyDescent="0.4">
      <c r="A116" s="1" t="s">
        <v>191</v>
      </c>
      <c r="B116" s="15">
        <v>568967</v>
      </c>
      <c r="C116" s="15">
        <v>2850765</v>
      </c>
      <c r="D116" s="15">
        <f t="shared" si="13"/>
        <v>-2281798</v>
      </c>
      <c r="E116" s="16"/>
      <c r="F116" s="15">
        <v>265993</v>
      </c>
      <c r="G116" s="15">
        <v>1859160</v>
      </c>
      <c r="H116" s="15">
        <f t="shared" si="14"/>
        <v>-1593167</v>
      </c>
      <c r="J116" s="1" t="s">
        <v>192</v>
      </c>
    </row>
    <row r="117" spans="1:10" x14ac:dyDescent="0.4">
      <c r="A117" s="1" t="s">
        <v>193</v>
      </c>
      <c r="B117" s="15">
        <v>1876872</v>
      </c>
      <c r="C117" s="15">
        <v>10866870</v>
      </c>
      <c r="D117" s="15">
        <f t="shared" si="13"/>
        <v>-8989998</v>
      </c>
      <c r="E117" s="16"/>
      <c r="F117" s="15">
        <v>732017</v>
      </c>
      <c r="G117" s="15">
        <v>13941513</v>
      </c>
      <c r="H117" s="15">
        <f t="shared" si="14"/>
        <v>-13209496</v>
      </c>
      <c r="J117" s="1" t="s">
        <v>193</v>
      </c>
    </row>
    <row r="118" spans="1:10" x14ac:dyDescent="0.4">
      <c r="A118" s="5" t="s">
        <v>194</v>
      </c>
      <c r="B118" s="24">
        <v>4945270</v>
      </c>
      <c r="C118" s="24">
        <v>5935420</v>
      </c>
      <c r="D118" s="24">
        <f t="shared" si="13"/>
        <v>-990150</v>
      </c>
      <c r="E118" s="25"/>
      <c r="F118" s="24">
        <v>2189078</v>
      </c>
      <c r="G118" s="24">
        <v>7076420</v>
      </c>
      <c r="H118" s="24">
        <f t="shared" si="14"/>
        <v>-4887342</v>
      </c>
      <c r="I118" s="7"/>
      <c r="J118" s="5" t="s">
        <v>194</v>
      </c>
    </row>
    <row r="119" spans="1:10" x14ac:dyDescent="0.4">
      <c r="J119" s="4"/>
    </row>
    <row r="120" spans="1:10" x14ac:dyDescent="0.4">
      <c r="J120" s="4" t="s">
        <v>73</v>
      </c>
    </row>
    <row r="121" spans="1:10" x14ac:dyDescent="0.4">
      <c r="J121" s="4"/>
    </row>
    <row r="123" spans="1:10" x14ac:dyDescent="0.4">
      <c r="A123" s="1" t="s">
        <v>117</v>
      </c>
    </row>
    <row r="124" spans="1:10" x14ac:dyDescent="0.4">
      <c r="A124" s="1" t="s">
        <v>118</v>
      </c>
    </row>
    <row r="125" spans="1:10" x14ac:dyDescent="0.4">
      <c r="A125" s="2" t="s">
        <v>80</v>
      </c>
    </row>
    <row r="128" spans="1:10" x14ac:dyDescent="0.4">
      <c r="A128" s="10"/>
      <c r="B128" s="10"/>
      <c r="C128" s="23" t="s">
        <v>43</v>
      </c>
      <c r="D128" s="10"/>
      <c r="E128" s="10"/>
      <c r="F128" s="10"/>
      <c r="G128" s="23" t="s">
        <v>44</v>
      </c>
      <c r="H128" s="10"/>
      <c r="I128" s="10"/>
      <c r="J128" s="10"/>
    </row>
    <row r="129" spans="1:10" x14ac:dyDescent="0.4">
      <c r="D129" s="18" t="s">
        <v>81</v>
      </c>
      <c r="H129" s="18" t="s">
        <v>81</v>
      </c>
    </row>
    <row r="130" spans="1:10" x14ac:dyDescent="0.4">
      <c r="B130" s="18" t="s">
        <v>82</v>
      </c>
      <c r="C130" s="18" t="s">
        <v>83</v>
      </c>
      <c r="D130" s="18" t="s">
        <v>84</v>
      </c>
      <c r="F130" s="18" t="s">
        <v>82</v>
      </c>
      <c r="G130" s="18" t="s">
        <v>83</v>
      </c>
      <c r="H130" s="18" t="s">
        <v>84</v>
      </c>
    </row>
    <row r="131" spans="1:10" x14ac:dyDescent="0.4">
      <c r="B131" s="18" t="s">
        <v>85</v>
      </c>
      <c r="C131" s="18" t="s">
        <v>86</v>
      </c>
      <c r="D131" s="18" t="s">
        <v>87</v>
      </c>
      <c r="F131" s="18" t="s">
        <v>85</v>
      </c>
      <c r="G131" s="18" t="s">
        <v>86</v>
      </c>
      <c r="H131" s="18" t="s">
        <v>87</v>
      </c>
    </row>
    <row r="132" spans="1:10" x14ac:dyDescent="0.4">
      <c r="B132" s="1"/>
      <c r="C132" s="1"/>
      <c r="D132" s="20"/>
      <c r="F132" s="1"/>
      <c r="G132" s="1"/>
      <c r="H132" s="20"/>
    </row>
    <row r="133" spans="1:10" x14ac:dyDescent="0.4">
      <c r="A133" s="1" t="s">
        <v>195</v>
      </c>
      <c r="B133" s="15">
        <f>SUM(B135:B190)</f>
        <v>2611646149</v>
      </c>
      <c r="C133" s="15">
        <f>SUM(C135:C190)</f>
        <v>3863257742</v>
      </c>
      <c r="D133" s="15">
        <f>B133-C133</f>
        <v>-1251611593</v>
      </c>
      <c r="E133" s="16"/>
      <c r="F133" s="15">
        <f>SUM(F135:F190)</f>
        <v>2110562506</v>
      </c>
      <c r="G133" s="15">
        <f>SUM(G135:G190)</f>
        <v>4210794953</v>
      </c>
      <c r="H133" s="15">
        <f>F133-G133</f>
        <v>-2100232447</v>
      </c>
      <c r="J133" s="1" t="s">
        <v>195</v>
      </c>
    </row>
    <row r="134" spans="1:10" x14ac:dyDescent="0.4">
      <c r="A134" s="1"/>
      <c r="B134" s="15"/>
      <c r="C134" s="15"/>
      <c r="D134" s="15"/>
      <c r="E134" s="16"/>
      <c r="F134" s="15"/>
      <c r="G134" s="15"/>
      <c r="H134" s="15"/>
      <c r="J134" s="1"/>
    </row>
    <row r="135" spans="1:10" x14ac:dyDescent="0.4">
      <c r="A135" s="1" t="s">
        <v>196</v>
      </c>
      <c r="B135" s="15">
        <v>9529</v>
      </c>
      <c r="C135" s="15">
        <v>0</v>
      </c>
      <c r="D135" s="15">
        <f>B135-C135</f>
        <v>9529</v>
      </c>
      <c r="E135" s="16"/>
      <c r="F135" s="15">
        <v>0</v>
      </c>
      <c r="G135" s="15">
        <v>0</v>
      </c>
      <c r="H135" s="15">
        <f>F135-G135</f>
        <v>0</v>
      </c>
      <c r="J135" s="1" t="s">
        <v>197</v>
      </c>
    </row>
    <row r="136" spans="1:10" x14ac:dyDescent="0.4">
      <c r="A136" s="1" t="s">
        <v>198</v>
      </c>
      <c r="B136" s="15">
        <v>60778365</v>
      </c>
      <c r="C136" s="15">
        <v>10780363</v>
      </c>
      <c r="D136" s="15">
        <f t="shared" ref="D136:D142" si="15">B136-C136</f>
        <v>49998002</v>
      </c>
      <c r="E136" s="16"/>
      <c r="F136" s="15">
        <v>59948759</v>
      </c>
      <c r="G136" s="15">
        <v>45505261</v>
      </c>
      <c r="H136" s="15">
        <f t="shared" ref="H136:H142" si="16">F136-G136</f>
        <v>14443498</v>
      </c>
      <c r="J136" s="1" t="s">
        <v>199</v>
      </c>
    </row>
    <row r="137" spans="1:10" x14ac:dyDescent="0.4">
      <c r="A137" s="1" t="s">
        <v>200</v>
      </c>
      <c r="B137" s="15">
        <v>0</v>
      </c>
      <c r="C137" s="15">
        <v>0</v>
      </c>
      <c r="D137" s="15">
        <f t="shared" si="15"/>
        <v>0</v>
      </c>
      <c r="E137" s="16"/>
      <c r="F137" s="15">
        <v>0</v>
      </c>
      <c r="G137" s="15">
        <v>145299</v>
      </c>
      <c r="H137" s="15">
        <f t="shared" si="16"/>
        <v>-145299</v>
      </c>
      <c r="J137" s="1" t="s">
        <v>201</v>
      </c>
    </row>
    <row r="138" spans="1:10" x14ac:dyDescent="0.4">
      <c r="A138" s="1" t="s">
        <v>202</v>
      </c>
      <c r="B138" s="15">
        <v>279123</v>
      </c>
      <c r="C138" s="15">
        <v>12781392</v>
      </c>
      <c r="D138" s="15">
        <f t="shared" si="15"/>
        <v>-12502269</v>
      </c>
      <c r="E138" s="16"/>
      <c r="F138" s="15">
        <v>57615</v>
      </c>
      <c r="G138" s="15">
        <v>0</v>
      </c>
      <c r="H138" s="15">
        <f t="shared" si="16"/>
        <v>57615</v>
      </c>
      <c r="J138" s="1" t="s">
        <v>203</v>
      </c>
    </row>
    <row r="139" spans="1:10" x14ac:dyDescent="0.4">
      <c r="A139" s="1" t="s">
        <v>204</v>
      </c>
      <c r="B139" s="15">
        <v>0</v>
      </c>
      <c r="C139" s="15">
        <v>1384969</v>
      </c>
      <c r="D139" s="15">
        <f t="shared" si="15"/>
        <v>-1384969</v>
      </c>
      <c r="E139" s="16"/>
      <c r="F139" s="15">
        <v>1537280</v>
      </c>
      <c r="G139" s="15">
        <v>2239451</v>
      </c>
      <c r="H139" s="15">
        <f t="shared" si="16"/>
        <v>-702171</v>
      </c>
      <c r="J139" s="1" t="s">
        <v>204</v>
      </c>
    </row>
    <row r="140" spans="1:10" x14ac:dyDescent="0.4">
      <c r="A140" s="1" t="s">
        <v>205</v>
      </c>
      <c r="B140" s="15">
        <v>14325</v>
      </c>
      <c r="C140" s="15">
        <v>304670</v>
      </c>
      <c r="D140" s="15">
        <f t="shared" si="15"/>
        <v>-290345</v>
      </c>
      <c r="E140" s="16"/>
      <c r="F140" s="15">
        <v>44027</v>
      </c>
      <c r="G140" s="15">
        <v>342028</v>
      </c>
      <c r="H140" s="15">
        <f t="shared" si="16"/>
        <v>-298001</v>
      </c>
      <c r="J140" s="1" t="s">
        <v>206</v>
      </c>
    </row>
    <row r="141" spans="1:10" x14ac:dyDescent="0.4">
      <c r="A141" s="1" t="s">
        <v>207</v>
      </c>
      <c r="B141" s="15">
        <v>0</v>
      </c>
      <c r="C141" s="15">
        <v>1338</v>
      </c>
      <c r="D141" s="15">
        <f t="shared" si="15"/>
        <v>-1338</v>
      </c>
      <c r="E141" s="16"/>
      <c r="F141" s="15">
        <v>19702</v>
      </c>
      <c r="G141" s="15">
        <v>0</v>
      </c>
      <c r="H141" s="15">
        <f t="shared" si="16"/>
        <v>19702</v>
      </c>
      <c r="J141" s="1" t="s">
        <v>207</v>
      </c>
    </row>
    <row r="142" spans="1:10" x14ac:dyDescent="0.4">
      <c r="A142" s="1" t="s">
        <v>208</v>
      </c>
      <c r="B142" s="15">
        <v>0</v>
      </c>
      <c r="C142" s="15">
        <v>3069816</v>
      </c>
      <c r="D142" s="15">
        <f t="shared" si="15"/>
        <v>-3069816</v>
      </c>
      <c r="E142" s="16"/>
      <c r="F142" s="15">
        <v>0</v>
      </c>
      <c r="G142" s="15">
        <v>2879012</v>
      </c>
      <c r="H142" s="15">
        <f t="shared" si="16"/>
        <v>-2879012</v>
      </c>
      <c r="J142" s="1" t="s">
        <v>209</v>
      </c>
    </row>
    <row r="143" spans="1:10" x14ac:dyDescent="0.4">
      <c r="A143" s="1" t="s">
        <v>210</v>
      </c>
      <c r="B143" s="15"/>
      <c r="C143" s="15"/>
      <c r="D143" s="15"/>
      <c r="E143" s="16"/>
      <c r="F143" s="15"/>
      <c r="G143" s="15"/>
      <c r="H143" s="15"/>
      <c r="J143" s="1" t="s">
        <v>211</v>
      </c>
    </row>
    <row r="144" spans="1:10" x14ac:dyDescent="0.4">
      <c r="A144" s="1" t="s">
        <v>212</v>
      </c>
      <c r="B144" s="15">
        <v>127070742</v>
      </c>
      <c r="C144" s="15">
        <v>617387848</v>
      </c>
      <c r="D144" s="15">
        <f>B144-C144</f>
        <v>-490317106</v>
      </c>
      <c r="E144" s="16"/>
      <c r="F144" s="15">
        <v>136788408</v>
      </c>
      <c r="G144" s="15">
        <v>578210910</v>
      </c>
      <c r="H144" s="15">
        <f>F144-G144</f>
        <v>-441422502</v>
      </c>
      <c r="J144" s="1" t="s">
        <v>213</v>
      </c>
    </row>
    <row r="145" spans="1:10" x14ac:dyDescent="0.4">
      <c r="A145" s="1" t="s">
        <v>214</v>
      </c>
      <c r="B145" s="15">
        <v>34196678</v>
      </c>
      <c r="C145" s="15">
        <v>86951078</v>
      </c>
      <c r="D145" s="15">
        <f>B145-C145</f>
        <v>-52754400</v>
      </c>
      <c r="E145" s="16"/>
      <c r="F145" s="15">
        <v>22634050</v>
      </c>
      <c r="G145" s="15">
        <v>133047466</v>
      </c>
      <c r="H145" s="15">
        <f>F145-G145</f>
        <v>-110413416</v>
      </c>
      <c r="J145" s="1" t="s">
        <v>215</v>
      </c>
    </row>
    <row r="146" spans="1:10" x14ac:dyDescent="0.4">
      <c r="A146" s="1" t="s">
        <v>216</v>
      </c>
      <c r="B146" s="15"/>
      <c r="C146" s="15"/>
      <c r="D146" s="15"/>
      <c r="E146" s="16"/>
      <c r="F146" s="15"/>
      <c r="G146" s="15"/>
      <c r="H146" s="15"/>
      <c r="J146" s="1" t="s">
        <v>217</v>
      </c>
    </row>
    <row r="147" spans="1:10" x14ac:dyDescent="0.4">
      <c r="A147" s="1" t="s">
        <v>218</v>
      </c>
      <c r="B147" s="15">
        <v>655873402</v>
      </c>
      <c r="C147" s="15">
        <v>736899745</v>
      </c>
      <c r="D147" s="15">
        <f>B147-C147</f>
        <v>-81026343</v>
      </c>
      <c r="E147" s="16"/>
      <c r="F147" s="15">
        <v>697021611</v>
      </c>
      <c r="G147" s="15">
        <v>970044352</v>
      </c>
      <c r="H147" s="15">
        <f>F147-G147</f>
        <v>-273022741</v>
      </c>
      <c r="J147" s="1" t="s">
        <v>219</v>
      </c>
    </row>
    <row r="148" spans="1:10" x14ac:dyDescent="0.4">
      <c r="A148" s="1" t="s">
        <v>220</v>
      </c>
      <c r="B148" s="15"/>
      <c r="C148" s="15"/>
      <c r="D148" s="15"/>
      <c r="E148" s="16"/>
      <c r="F148" s="15"/>
      <c r="G148" s="15"/>
      <c r="H148" s="15"/>
      <c r="J148" s="1" t="s">
        <v>221</v>
      </c>
    </row>
    <row r="149" spans="1:10" x14ac:dyDescent="0.4">
      <c r="A149" s="1" t="s">
        <v>222</v>
      </c>
      <c r="B149" s="15">
        <v>48340273</v>
      </c>
      <c r="C149" s="15">
        <v>40115839</v>
      </c>
      <c r="D149" s="15">
        <f t="shared" ref="D149:D154" si="17">B149-C149</f>
        <v>8224434</v>
      </c>
      <c r="E149" s="16"/>
      <c r="F149" s="15">
        <v>33980142</v>
      </c>
      <c r="G149" s="15">
        <v>12020962</v>
      </c>
      <c r="H149" s="15">
        <f t="shared" ref="H149:H158" si="18">F149-G149</f>
        <v>21959180</v>
      </c>
      <c r="J149" s="1" t="s">
        <v>223</v>
      </c>
    </row>
    <row r="150" spans="1:10" x14ac:dyDescent="0.4">
      <c r="A150" s="22" t="s">
        <v>224</v>
      </c>
      <c r="B150" s="15">
        <v>1743371</v>
      </c>
      <c r="C150" s="15">
        <v>13378843</v>
      </c>
      <c r="D150" s="15">
        <f t="shared" si="17"/>
        <v>-11635472</v>
      </c>
      <c r="E150" s="16"/>
      <c r="F150" s="15">
        <v>1690520</v>
      </c>
      <c r="G150" s="15">
        <v>11209526</v>
      </c>
      <c r="H150" s="15">
        <f t="shared" si="18"/>
        <v>-9519006</v>
      </c>
      <c r="J150" s="1" t="s">
        <v>225</v>
      </c>
    </row>
    <row r="151" spans="1:10" x14ac:dyDescent="0.4">
      <c r="A151" s="1" t="s">
        <v>226</v>
      </c>
      <c r="B151" s="15">
        <v>43260</v>
      </c>
      <c r="C151" s="15">
        <v>0</v>
      </c>
      <c r="D151" s="15">
        <f t="shared" si="17"/>
        <v>43260</v>
      </c>
      <c r="E151" s="16"/>
      <c r="F151" s="15">
        <v>40800</v>
      </c>
      <c r="G151" s="15">
        <v>79529</v>
      </c>
      <c r="H151" s="15">
        <f t="shared" si="18"/>
        <v>-38729</v>
      </c>
      <c r="J151" s="1" t="s">
        <v>226</v>
      </c>
    </row>
    <row r="152" spans="1:10" x14ac:dyDescent="0.4">
      <c r="A152" s="1" t="s">
        <v>227</v>
      </c>
      <c r="B152" s="15">
        <v>11960225</v>
      </c>
      <c r="C152" s="15">
        <v>4334447</v>
      </c>
      <c r="D152" s="15">
        <f t="shared" si="17"/>
        <v>7625778</v>
      </c>
      <c r="E152" s="16"/>
      <c r="F152" s="15">
        <v>14210980</v>
      </c>
      <c r="G152" s="15">
        <v>2649082</v>
      </c>
      <c r="H152" s="15">
        <f t="shared" si="18"/>
        <v>11561898</v>
      </c>
      <c r="J152" s="1" t="s">
        <v>227</v>
      </c>
    </row>
    <row r="153" spans="1:10" x14ac:dyDescent="0.4">
      <c r="A153" s="1" t="s">
        <v>228</v>
      </c>
      <c r="B153" s="15">
        <v>61144745</v>
      </c>
      <c r="C153" s="15">
        <v>190298765</v>
      </c>
      <c r="D153" s="15">
        <f t="shared" si="17"/>
        <v>-129154020</v>
      </c>
      <c r="E153" s="16"/>
      <c r="F153" s="15">
        <v>81105147</v>
      </c>
      <c r="G153" s="15">
        <v>159046785</v>
      </c>
      <c r="H153" s="15">
        <f t="shared" si="18"/>
        <v>-77941638</v>
      </c>
      <c r="J153" s="1" t="s">
        <v>228</v>
      </c>
    </row>
    <row r="154" spans="1:10" x14ac:dyDescent="0.4">
      <c r="A154" s="1" t="s">
        <v>229</v>
      </c>
      <c r="B154" s="15">
        <v>61410665</v>
      </c>
      <c r="C154" s="15">
        <v>38275338</v>
      </c>
      <c r="D154" s="15">
        <f t="shared" si="17"/>
        <v>23135327</v>
      </c>
      <c r="E154" s="16"/>
      <c r="F154" s="15">
        <v>48916187</v>
      </c>
      <c r="G154" s="15">
        <v>70314569</v>
      </c>
      <c r="H154" s="15">
        <f t="shared" si="18"/>
        <v>-21398382</v>
      </c>
      <c r="J154" s="1" t="s">
        <v>229</v>
      </c>
    </row>
    <row r="155" spans="1:10" x14ac:dyDescent="0.4">
      <c r="A155" s="1" t="s">
        <v>230</v>
      </c>
      <c r="B155" s="15">
        <v>998435</v>
      </c>
      <c r="C155" s="15">
        <v>0</v>
      </c>
      <c r="D155" s="15">
        <f>B155-C155</f>
        <v>998435</v>
      </c>
      <c r="E155" s="16"/>
      <c r="F155" s="15">
        <v>0</v>
      </c>
      <c r="G155" s="15">
        <v>0</v>
      </c>
      <c r="H155" s="15">
        <f>F155-G155</f>
        <v>0</v>
      </c>
      <c r="J155" s="1" t="s">
        <v>231</v>
      </c>
    </row>
    <row r="156" spans="1:10" x14ac:dyDescent="0.4">
      <c r="A156" s="1" t="s">
        <v>232</v>
      </c>
      <c r="B156" s="15">
        <v>1304643</v>
      </c>
      <c r="C156" s="15">
        <v>0</v>
      </c>
      <c r="D156" s="15">
        <f>B156-C156</f>
        <v>1304643</v>
      </c>
      <c r="E156" s="16"/>
      <c r="F156" s="15">
        <v>1229345</v>
      </c>
      <c r="G156" s="15">
        <v>0</v>
      </c>
      <c r="H156" s="15">
        <f>F156-G156</f>
        <v>1229345</v>
      </c>
      <c r="J156" s="1" t="s">
        <v>232</v>
      </c>
    </row>
    <row r="157" spans="1:10" x14ac:dyDescent="0.4">
      <c r="A157" s="1" t="s">
        <v>233</v>
      </c>
      <c r="B157" s="15">
        <v>2624538</v>
      </c>
      <c r="C157" s="15">
        <v>7446881</v>
      </c>
      <c r="D157" s="15">
        <f t="shared" ref="D157:D158" si="19">B157-C157</f>
        <v>-4822343</v>
      </c>
      <c r="E157" s="16"/>
      <c r="F157" s="15">
        <v>2978525</v>
      </c>
      <c r="G157" s="15">
        <v>8722775</v>
      </c>
      <c r="H157" s="15">
        <f t="shared" si="18"/>
        <v>-5744250</v>
      </c>
      <c r="J157" s="1" t="s">
        <v>233</v>
      </c>
    </row>
    <row r="158" spans="1:10" x14ac:dyDescent="0.4">
      <c r="A158" s="5" t="s">
        <v>234</v>
      </c>
      <c r="B158" s="24">
        <v>1432259802</v>
      </c>
      <c r="C158" s="24">
        <v>551987300</v>
      </c>
      <c r="D158" s="24">
        <f t="shared" si="19"/>
        <v>880272502</v>
      </c>
      <c r="E158" s="25"/>
      <c r="F158" s="24">
        <v>910450026</v>
      </c>
      <c r="G158" s="24">
        <v>778332361</v>
      </c>
      <c r="H158" s="24">
        <f t="shared" si="18"/>
        <v>132117665</v>
      </c>
      <c r="I158" s="7"/>
      <c r="J158" s="5" t="s">
        <v>235</v>
      </c>
    </row>
    <row r="159" spans="1:10" x14ac:dyDescent="0.4">
      <c r="B159" s="20"/>
      <c r="C159" s="20"/>
      <c r="D159" s="20"/>
      <c r="F159" s="20"/>
      <c r="G159" s="20"/>
      <c r="H159" s="20"/>
    </row>
    <row r="160" spans="1:10" x14ac:dyDescent="0.4">
      <c r="B160" s="4"/>
      <c r="C160" s="4"/>
      <c r="D160" s="4"/>
      <c r="F160" s="4"/>
      <c r="G160" s="4"/>
      <c r="H160" s="4"/>
      <c r="J160" s="4" t="s">
        <v>73</v>
      </c>
    </row>
    <row r="161" spans="1:10" x14ac:dyDescent="0.4">
      <c r="A161" s="1"/>
      <c r="B161" s="4"/>
      <c r="C161" s="4"/>
      <c r="D161" s="4"/>
      <c r="F161" s="4"/>
      <c r="G161" s="4"/>
      <c r="H161" s="4"/>
      <c r="J161" s="1"/>
    </row>
    <row r="162" spans="1:10" x14ac:dyDescent="0.4">
      <c r="A162" s="1"/>
      <c r="B162" s="4"/>
      <c r="C162" s="4"/>
      <c r="D162" s="4"/>
      <c r="F162" s="4"/>
      <c r="G162" s="4"/>
      <c r="H162" s="4"/>
      <c r="J162" s="1"/>
    </row>
    <row r="163" spans="1:10" x14ac:dyDescent="0.4">
      <c r="A163" s="1" t="s">
        <v>117</v>
      </c>
    </row>
    <row r="164" spans="1:10" x14ac:dyDescent="0.4">
      <c r="A164" s="1" t="s">
        <v>118</v>
      </c>
    </row>
    <row r="165" spans="1:10" x14ac:dyDescent="0.4">
      <c r="A165" s="2" t="s">
        <v>80</v>
      </c>
    </row>
    <row r="168" spans="1:10" x14ac:dyDescent="0.4">
      <c r="A168" s="10"/>
      <c r="B168" s="10"/>
      <c r="C168" s="23" t="s">
        <v>43</v>
      </c>
      <c r="D168" s="10"/>
      <c r="E168" s="10"/>
      <c r="F168" s="10"/>
      <c r="G168" s="23" t="s">
        <v>44</v>
      </c>
      <c r="H168" s="10"/>
      <c r="I168" s="10"/>
      <c r="J168" s="10"/>
    </row>
    <row r="169" spans="1:10" x14ac:dyDescent="0.4">
      <c r="D169" s="18" t="s">
        <v>81</v>
      </c>
      <c r="H169" s="18" t="s">
        <v>81</v>
      </c>
    </row>
    <row r="170" spans="1:10" x14ac:dyDescent="0.4">
      <c r="B170" s="18" t="s">
        <v>82</v>
      </c>
      <c r="C170" s="18" t="s">
        <v>83</v>
      </c>
      <c r="D170" s="18" t="s">
        <v>84</v>
      </c>
      <c r="F170" s="18" t="s">
        <v>82</v>
      </c>
      <c r="G170" s="18" t="s">
        <v>83</v>
      </c>
      <c r="H170" s="18" t="s">
        <v>84</v>
      </c>
    </row>
    <row r="171" spans="1:10" x14ac:dyDescent="0.4">
      <c r="B171" s="18" t="s">
        <v>85</v>
      </c>
      <c r="C171" s="18" t="s">
        <v>86</v>
      </c>
      <c r="D171" s="18" t="s">
        <v>87</v>
      </c>
      <c r="F171" s="18" t="s">
        <v>85</v>
      </c>
      <c r="G171" s="18" t="s">
        <v>86</v>
      </c>
      <c r="H171" s="18" t="s">
        <v>87</v>
      </c>
    </row>
    <row r="172" spans="1:10" x14ac:dyDescent="0.4">
      <c r="B172" s="20"/>
      <c r="C172" s="20"/>
      <c r="D172" s="20"/>
      <c r="F172" s="20"/>
      <c r="G172" s="20"/>
      <c r="H172" s="20"/>
    </row>
    <row r="173" spans="1:10" x14ac:dyDescent="0.4">
      <c r="A173" s="1" t="s">
        <v>236</v>
      </c>
      <c r="B173" s="15">
        <v>1248351</v>
      </c>
      <c r="C173" s="15">
        <v>615934</v>
      </c>
      <c r="D173" s="15">
        <f t="shared" ref="D173:D188" si="20">B173-C173</f>
        <v>632417</v>
      </c>
      <c r="E173" s="16"/>
      <c r="F173" s="15">
        <v>1667775</v>
      </c>
      <c r="G173" s="15">
        <v>875916</v>
      </c>
      <c r="H173" s="15">
        <f t="shared" ref="H173:H199" si="21">F173-G173</f>
        <v>791859</v>
      </c>
      <c r="J173" s="1" t="s">
        <v>237</v>
      </c>
    </row>
    <row r="174" spans="1:10" x14ac:dyDescent="0.4">
      <c r="A174" s="1" t="s">
        <v>238</v>
      </c>
      <c r="B174" s="15">
        <v>242483</v>
      </c>
      <c r="C174" s="15">
        <v>3090830</v>
      </c>
      <c r="D174" s="15">
        <f t="shared" si="20"/>
        <v>-2848347</v>
      </c>
      <c r="E174" s="16"/>
      <c r="F174" s="15">
        <v>1202999</v>
      </c>
      <c r="G174" s="15">
        <v>14625211</v>
      </c>
      <c r="H174" s="15">
        <f t="shared" si="21"/>
        <v>-13422212</v>
      </c>
      <c r="J174" s="1" t="s">
        <v>238</v>
      </c>
    </row>
    <row r="175" spans="1:10" x14ac:dyDescent="0.4">
      <c r="A175" s="1" t="s">
        <v>239</v>
      </c>
      <c r="B175" s="15">
        <v>0</v>
      </c>
      <c r="C175" s="15">
        <v>0</v>
      </c>
      <c r="D175" s="15">
        <f t="shared" si="20"/>
        <v>0</v>
      </c>
      <c r="E175" s="16"/>
      <c r="F175" s="15">
        <v>0</v>
      </c>
      <c r="G175" s="15">
        <v>438836</v>
      </c>
      <c r="H175" s="15">
        <f t="shared" si="21"/>
        <v>-438836</v>
      </c>
      <c r="J175" s="1" t="s">
        <v>239</v>
      </c>
    </row>
    <row r="176" spans="1:10" x14ac:dyDescent="0.4">
      <c r="A176" s="1" t="s">
        <v>240</v>
      </c>
      <c r="B176" s="15">
        <v>331114</v>
      </c>
      <c r="C176" s="15">
        <v>10859</v>
      </c>
      <c r="D176" s="15">
        <f t="shared" si="20"/>
        <v>320255</v>
      </c>
      <c r="E176" s="16"/>
      <c r="F176" s="15">
        <v>68722</v>
      </c>
      <c r="G176" s="15">
        <v>0</v>
      </c>
      <c r="H176" s="15">
        <f t="shared" si="21"/>
        <v>68722</v>
      </c>
      <c r="J176" s="1" t="s">
        <v>241</v>
      </c>
    </row>
    <row r="177" spans="1:10" x14ac:dyDescent="0.4">
      <c r="A177" s="1" t="s">
        <v>242</v>
      </c>
      <c r="B177" s="15">
        <v>0</v>
      </c>
      <c r="C177" s="15">
        <v>456</v>
      </c>
      <c r="D177" s="15">
        <f t="shared" si="20"/>
        <v>-456</v>
      </c>
      <c r="E177" s="16"/>
      <c r="F177" s="15">
        <v>0</v>
      </c>
      <c r="G177" s="15">
        <v>708</v>
      </c>
      <c r="H177" s="15">
        <f t="shared" si="21"/>
        <v>-708</v>
      </c>
      <c r="J177" s="1" t="s">
        <v>243</v>
      </c>
    </row>
    <row r="178" spans="1:10" x14ac:dyDescent="0.4">
      <c r="A178" s="1" t="s">
        <v>244</v>
      </c>
      <c r="B178" s="15">
        <v>14426172</v>
      </c>
      <c r="C178" s="15">
        <v>56601593</v>
      </c>
      <c r="D178" s="15">
        <f t="shared" si="20"/>
        <v>-42175421</v>
      </c>
      <c r="E178" s="16"/>
      <c r="F178" s="15">
        <v>13907403</v>
      </c>
      <c r="G178" s="15">
        <v>88161515</v>
      </c>
      <c r="H178" s="15">
        <f t="shared" si="21"/>
        <v>-74254112</v>
      </c>
      <c r="J178" s="1" t="s">
        <v>245</v>
      </c>
    </row>
    <row r="179" spans="1:10" x14ac:dyDescent="0.4">
      <c r="A179" s="1" t="s">
        <v>246</v>
      </c>
      <c r="B179" s="15">
        <v>0</v>
      </c>
      <c r="C179" s="15">
        <v>0</v>
      </c>
      <c r="D179" s="15">
        <f t="shared" si="20"/>
        <v>0</v>
      </c>
      <c r="E179" s="16"/>
      <c r="F179" s="15">
        <v>6661</v>
      </c>
      <c r="G179" s="15">
        <v>0</v>
      </c>
      <c r="H179" s="15">
        <f t="shared" si="21"/>
        <v>6661</v>
      </c>
      <c r="J179" s="1" t="s">
        <v>247</v>
      </c>
    </row>
    <row r="180" spans="1:10" x14ac:dyDescent="0.4">
      <c r="A180" s="1" t="s">
        <v>248</v>
      </c>
      <c r="B180" s="15">
        <v>9988</v>
      </c>
      <c r="C180" s="15">
        <v>0</v>
      </c>
      <c r="D180" s="15">
        <f t="shared" si="20"/>
        <v>9988</v>
      </c>
      <c r="E180" s="16"/>
      <c r="F180" s="15">
        <v>0</v>
      </c>
      <c r="G180" s="15">
        <v>0</v>
      </c>
      <c r="H180" s="15">
        <f t="shared" si="21"/>
        <v>0</v>
      </c>
      <c r="J180" s="1" t="s">
        <v>248</v>
      </c>
    </row>
    <row r="181" spans="1:10" x14ac:dyDescent="0.4">
      <c r="A181" s="1" t="s">
        <v>249</v>
      </c>
      <c r="B181" s="15">
        <v>0</v>
      </c>
      <c r="C181" s="15">
        <v>0</v>
      </c>
      <c r="D181" s="15">
        <f t="shared" si="20"/>
        <v>0</v>
      </c>
      <c r="E181" s="16"/>
      <c r="F181" s="15">
        <v>18370</v>
      </c>
      <c r="G181" s="15">
        <v>5209</v>
      </c>
      <c r="H181" s="15">
        <f t="shared" si="21"/>
        <v>13161</v>
      </c>
      <c r="J181" s="1" t="s">
        <v>249</v>
      </c>
    </row>
    <row r="182" spans="1:10" x14ac:dyDescent="0.4">
      <c r="A182" s="1" t="s">
        <v>250</v>
      </c>
      <c r="B182" s="15">
        <v>971047</v>
      </c>
      <c r="C182" s="15">
        <v>752776</v>
      </c>
      <c r="D182" s="15">
        <f t="shared" si="20"/>
        <v>218271</v>
      </c>
      <c r="E182" s="16"/>
      <c r="F182" s="15">
        <v>35459</v>
      </c>
      <c r="G182" s="15">
        <v>4221295</v>
      </c>
      <c r="H182" s="15">
        <f t="shared" si="21"/>
        <v>-4185836</v>
      </c>
      <c r="J182" s="1" t="s">
        <v>251</v>
      </c>
    </row>
    <row r="183" spans="1:10" x14ac:dyDescent="0.4">
      <c r="A183" s="1" t="s">
        <v>252</v>
      </c>
      <c r="B183" s="15">
        <v>2744240</v>
      </c>
      <c r="C183" s="15">
        <v>1458104</v>
      </c>
      <c r="D183" s="15">
        <f t="shared" si="20"/>
        <v>1286136</v>
      </c>
      <c r="E183" s="16"/>
      <c r="F183" s="15">
        <v>3472561</v>
      </c>
      <c r="G183" s="15">
        <v>1904691</v>
      </c>
      <c r="H183" s="15">
        <f t="shared" si="21"/>
        <v>1567870</v>
      </c>
      <c r="J183" s="1" t="s">
        <v>253</v>
      </c>
    </row>
    <row r="184" spans="1:10" x14ac:dyDescent="0.4">
      <c r="A184" s="1" t="s">
        <v>254</v>
      </c>
      <c r="B184" s="15">
        <v>2156004</v>
      </c>
      <c r="C184" s="15">
        <v>0</v>
      </c>
      <c r="D184" s="15">
        <f t="shared" si="20"/>
        <v>2156004</v>
      </c>
      <c r="E184" s="16"/>
      <c r="F184" s="15">
        <v>882194</v>
      </c>
      <c r="G184" s="15">
        <v>335546</v>
      </c>
      <c r="H184" s="15">
        <f t="shared" si="21"/>
        <v>546648</v>
      </c>
      <c r="J184" s="1" t="s">
        <v>254</v>
      </c>
    </row>
    <row r="185" spans="1:10" x14ac:dyDescent="0.4">
      <c r="A185" s="1" t="s">
        <v>255</v>
      </c>
      <c r="B185" s="15">
        <v>61826952</v>
      </c>
      <c r="C185" s="15">
        <v>1348678731</v>
      </c>
      <c r="D185" s="15">
        <f t="shared" si="20"/>
        <v>-1286851779</v>
      </c>
      <c r="E185" s="16"/>
      <c r="F185" s="15">
        <v>45002434</v>
      </c>
      <c r="G185" s="15">
        <v>1118419580</v>
      </c>
      <c r="H185" s="15">
        <f t="shared" si="21"/>
        <v>-1073417146</v>
      </c>
      <c r="J185" s="1" t="s">
        <v>256</v>
      </c>
    </row>
    <row r="186" spans="1:10" x14ac:dyDescent="0.4">
      <c r="A186" s="1" t="s">
        <v>257</v>
      </c>
      <c r="B186" s="15">
        <v>6573</v>
      </c>
      <c r="C186" s="15">
        <v>0</v>
      </c>
      <c r="D186" s="15">
        <f t="shared" si="20"/>
        <v>6573</v>
      </c>
      <c r="E186" s="16"/>
      <c r="F186" s="15">
        <v>0</v>
      </c>
      <c r="G186" s="15">
        <v>0</v>
      </c>
      <c r="H186" s="15">
        <f t="shared" si="21"/>
        <v>0</v>
      </c>
      <c r="J186" s="1" t="s">
        <v>258</v>
      </c>
    </row>
    <row r="187" spans="1:10" x14ac:dyDescent="0.4">
      <c r="A187" s="1" t="s">
        <v>259</v>
      </c>
      <c r="B187" s="15">
        <v>0</v>
      </c>
      <c r="C187" s="15">
        <v>506387</v>
      </c>
      <c r="D187" s="15">
        <f t="shared" si="20"/>
        <v>-506387</v>
      </c>
      <c r="E187" s="16"/>
      <c r="F187" s="15">
        <v>0</v>
      </c>
      <c r="G187" s="15">
        <v>231532</v>
      </c>
      <c r="H187" s="15">
        <f t="shared" si="21"/>
        <v>-231532</v>
      </c>
      <c r="J187" s="1" t="s">
        <v>259</v>
      </c>
    </row>
    <row r="188" spans="1:10" x14ac:dyDescent="0.4">
      <c r="A188" s="1" t="s">
        <v>260</v>
      </c>
      <c r="B188" s="15">
        <v>21703585</v>
      </c>
      <c r="C188" s="15">
        <v>87322094</v>
      </c>
      <c r="D188" s="15">
        <f t="shared" si="20"/>
        <v>-65618509</v>
      </c>
      <c r="E188" s="16"/>
      <c r="F188" s="15">
        <v>25846649</v>
      </c>
      <c r="G188" s="15">
        <v>125262263</v>
      </c>
      <c r="H188" s="15">
        <f t="shared" si="21"/>
        <v>-99415614</v>
      </c>
      <c r="J188" s="1" t="s">
        <v>261</v>
      </c>
    </row>
    <row r="189" spans="1:10" x14ac:dyDescent="0.4">
      <c r="A189" s="1" t="s">
        <v>262</v>
      </c>
      <c r="B189" s="15">
        <v>0</v>
      </c>
      <c r="C189" s="15">
        <v>824</v>
      </c>
      <c r="D189" s="15">
        <f>B189-C189</f>
        <v>-824</v>
      </c>
      <c r="E189" s="16"/>
      <c r="F189" s="15">
        <v>0</v>
      </c>
      <c r="G189" s="15">
        <v>0</v>
      </c>
      <c r="H189" s="15">
        <f t="shared" si="21"/>
        <v>0</v>
      </c>
      <c r="J189" s="1" t="s">
        <v>263</v>
      </c>
    </row>
    <row r="190" spans="1:10" x14ac:dyDescent="0.4">
      <c r="A190" s="1" t="s">
        <v>264</v>
      </c>
      <c r="B190" s="15">
        <v>5927519</v>
      </c>
      <c r="C190" s="15">
        <v>48820522</v>
      </c>
      <c r="D190" s="15">
        <f>B190-C190</f>
        <v>-42893003</v>
      </c>
      <c r="E190" s="16"/>
      <c r="F190" s="15">
        <v>5798155</v>
      </c>
      <c r="G190" s="15">
        <v>81523283</v>
      </c>
      <c r="H190" s="15">
        <f t="shared" si="21"/>
        <v>-75725128</v>
      </c>
      <c r="J190" s="1" t="s">
        <v>264</v>
      </c>
    </row>
    <row r="191" spans="1:10" x14ac:dyDescent="0.4">
      <c r="B191" s="15"/>
      <c r="C191" s="15"/>
      <c r="D191" s="15"/>
      <c r="E191" s="16"/>
      <c r="F191" s="15"/>
      <c r="G191" s="15"/>
      <c r="H191" s="15"/>
    </row>
    <row r="192" spans="1:10" x14ac:dyDescent="0.4">
      <c r="A192" s="1" t="s">
        <v>265</v>
      </c>
      <c r="B192" s="15">
        <f>SUM(B194:B199)</f>
        <v>43461716</v>
      </c>
      <c r="C192" s="15">
        <f>SUM(C194:C199)</f>
        <v>1352782</v>
      </c>
      <c r="D192" s="15">
        <f>B192-C192</f>
        <v>42108934</v>
      </c>
      <c r="E192" s="16"/>
      <c r="F192" s="15">
        <f>SUM(F194:F199)</f>
        <v>107098706</v>
      </c>
      <c r="G192" s="15">
        <f>SUM(G194:G199)</f>
        <v>5698688</v>
      </c>
      <c r="H192" s="15">
        <f>F192-G192</f>
        <v>101400018</v>
      </c>
      <c r="J192" s="1" t="s">
        <v>266</v>
      </c>
    </row>
    <row r="193" spans="1:10" x14ac:dyDescent="0.4">
      <c r="B193" s="15"/>
      <c r="C193" s="15"/>
      <c r="D193" s="15"/>
      <c r="E193" s="16"/>
      <c r="F193" s="15"/>
      <c r="G193" s="15"/>
      <c r="H193" s="15"/>
    </row>
    <row r="194" spans="1:10" x14ac:dyDescent="0.4">
      <c r="A194" s="1" t="s">
        <v>267</v>
      </c>
      <c r="B194" s="15">
        <v>41241315</v>
      </c>
      <c r="C194" s="15">
        <v>752200</v>
      </c>
      <c r="D194" s="15">
        <f t="shared" ref="D194:D199" si="22">B194-C194</f>
        <v>40489115</v>
      </c>
      <c r="E194" s="16"/>
      <c r="F194" s="15">
        <v>104157404</v>
      </c>
      <c r="G194" s="15">
        <v>5308840</v>
      </c>
      <c r="H194" s="15">
        <f t="shared" si="21"/>
        <v>98848564</v>
      </c>
      <c r="J194" s="1" t="s">
        <v>267</v>
      </c>
    </row>
    <row r="195" spans="1:10" x14ac:dyDescent="0.4">
      <c r="A195" s="1" t="s">
        <v>268</v>
      </c>
      <c r="B195" s="15">
        <v>0</v>
      </c>
      <c r="C195" s="15">
        <v>66233</v>
      </c>
      <c r="D195" s="15">
        <f t="shared" si="22"/>
        <v>-66233</v>
      </c>
      <c r="E195" s="16"/>
      <c r="F195" s="15">
        <v>4620</v>
      </c>
      <c r="G195" s="15">
        <v>0</v>
      </c>
      <c r="H195" s="15">
        <f t="shared" si="21"/>
        <v>4620</v>
      </c>
      <c r="J195" s="1" t="s">
        <v>268</v>
      </c>
    </row>
    <row r="196" spans="1:10" x14ac:dyDescent="0.4">
      <c r="A196" s="1" t="s">
        <v>269</v>
      </c>
      <c r="B196" s="15">
        <v>0</v>
      </c>
      <c r="C196" s="15">
        <v>59807</v>
      </c>
      <c r="D196" s="15">
        <f t="shared" si="22"/>
        <v>-59807</v>
      </c>
      <c r="E196" s="16"/>
      <c r="F196" s="15">
        <v>0</v>
      </c>
      <c r="G196" s="15">
        <v>0</v>
      </c>
      <c r="H196" s="15">
        <f t="shared" si="21"/>
        <v>0</v>
      </c>
      <c r="J196" s="1" t="s">
        <v>270</v>
      </c>
    </row>
    <row r="197" spans="1:10" x14ac:dyDescent="0.4">
      <c r="A197" s="1" t="s">
        <v>271</v>
      </c>
      <c r="B197" s="15">
        <v>2199630</v>
      </c>
      <c r="C197" s="15">
        <v>474542</v>
      </c>
      <c r="D197" s="15">
        <f t="shared" si="22"/>
        <v>1725088</v>
      </c>
      <c r="E197" s="16"/>
      <c r="F197" s="15">
        <v>2936682</v>
      </c>
      <c r="G197" s="15">
        <v>382348</v>
      </c>
      <c r="H197" s="15">
        <f t="shared" si="21"/>
        <v>2554334</v>
      </c>
      <c r="J197" s="1" t="s">
        <v>272</v>
      </c>
    </row>
    <row r="198" spans="1:10" x14ac:dyDescent="0.4">
      <c r="A198" s="1" t="s">
        <v>273</v>
      </c>
      <c r="B198" s="15">
        <v>0</v>
      </c>
      <c r="C198" s="15">
        <v>0</v>
      </c>
      <c r="D198" s="15">
        <f t="shared" si="22"/>
        <v>0</v>
      </c>
      <c r="E198" s="16"/>
      <c r="F198" s="15">
        <v>0</v>
      </c>
      <c r="G198" s="15">
        <v>7500</v>
      </c>
      <c r="H198" s="15">
        <f t="shared" si="21"/>
        <v>-7500</v>
      </c>
      <c r="J198" s="1" t="s">
        <v>273</v>
      </c>
    </row>
    <row r="199" spans="1:10" x14ac:dyDescent="0.4">
      <c r="A199" s="5" t="s">
        <v>274</v>
      </c>
      <c r="B199" s="24">
        <v>20771</v>
      </c>
      <c r="C199" s="24">
        <v>0</v>
      </c>
      <c r="D199" s="24">
        <f t="shared" si="22"/>
        <v>20771</v>
      </c>
      <c r="E199" s="25"/>
      <c r="F199" s="24">
        <v>0</v>
      </c>
      <c r="G199" s="24">
        <v>0</v>
      </c>
      <c r="H199" s="24">
        <f t="shared" si="21"/>
        <v>0</v>
      </c>
      <c r="I199" s="7"/>
      <c r="J199" s="5" t="s">
        <v>274</v>
      </c>
    </row>
    <row r="201" spans="1:10" x14ac:dyDescent="0.4">
      <c r="J201" s="4" t="s">
        <v>73</v>
      </c>
    </row>
    <row r="202" spans="1:10" x14ac:dyDescent="0.4">
      <c r="J202" s="4"/>
    </row>
    <row r="203" spans="1:10" x14ac:dyDescent="0.4">
      <c r="J203" s="4"/>
    </row>
    <row r="204" spans="1:10" x14ac:dyDescent="0.4">
      <c r="J204" s="4"/>
    </row>
    <row r="205" spans="1:10" x14ac:dyDescent="0.4">
      <c r="A205" s="1" t="s">
        <v>117</v>
      </c>
    </row>
    <row r="206" spans="1:10" x14ac:dyDescent="0.4">
      <c r="A206" s="1" t="s">
        <v>118</v>
      </c>
    </row>
    <row r="207" spans="1:10" x14ac:dyDescent="0.4">
      <c r="A207" s="2" t="s">
        <v>80</v>
      </c>
    </row>
    <row r="210" spans="1:10" x14ac:dyDescent="0.4">
      <c r="A210" s="10"/>
      <c r="B210" s="10"/>
      <c r="C210" s="23" t="s">
        <v>43</v>
      </c>
      <c r="D210" s="10"/>
      <c r="E210" s="10"/>
      <c r="F210" s="10"/>
      <c r="G210" s="23" t="s">
        <v>44</v>
      </c>
      <c r="H210" s="10"/>
      <c r="I210" s="10"/>
      <c r="J210" s="10"/>
    </row>
    <row r="211" spans="1:10" x14ac:dyDescent="0.4">
      <c r="D211" s="18" t="s">
        <v>81</v>
      </c>
      <c r="H211" s="18" t="s">
        <v>81</v>
      </c>
    </row>
    <row r="212" spans="1:10" x14ac:dyDescent="0.4">
      <c r="B212" s="18" t="s">
        <v>82</v>
      </c>
      <c r="C212" s="18" t="s">
        <v>83</v>
      </c>
      <c r="D212" s="18" t="s">
        <v>84</v>
      </c>
      <c r="F212" s="18" t="s">
        <v>82</v>
      </c>
      <c r="G212" s="18" t="s">
        <v>83</v>
      </c>
      <c r="H212" s="18" t="s">
        <v>84</v>
      </c>
    </row>
    <row r="213" spans="1:10" x14ac:dyDescent="0.4">
      <c r="B213" s="18" t="s">
        <v>85</v>
      </c>
      <c r="C213" s="18" t="s">
        <v>86</v>
      </c>
      <c r="D213" s="18" t="s">
        <v>87</v>
      </c>
      <c r="F213" s="18" t="s">
        <v>85</v>
      </c>
      <c r="G213" s="18" t="s">
        <v>86</v>
      </c>
      <c r="H213" s="18" t="s">
        <v>87</v>
      </c>
    </row>
    <row r="214" spans="1:10" x14ac:dyDescent="0.4">
      <c r="B214" s="1"/>
      <c r="C214" s="1"/>
      <c r="D214" s="20"/>
      <c r="F214" s="1"/>
      <c r="G214" s="1"/>
      <c r="H214" s="20"/>
    </row>
    <row r="215" spans="1:10" x14ac:dyDescent="0.4">
      <c r="A215" s="1" t="s">
        <v>275</v>
      </c>
      <c r="B215" s="15">
        <f>SUM(B217:B241)</f>
        <v>697572245</v>
      </c>
      <c r="C215" s="15">
        <f>SUM(C217:C241)</f>
        <v>850385705</v>
      </c>
      <c r="D215" s="15">
        <f>B215-C215</f>
        <v>-152813460</v>
      </c>
      <c r="E215" s="16"/>
      <c r="F215" s="15">
        <f>SUM(F217:F241)</f>
        <v>674991765</v>
      </c>
      <c r="G215" s="15">
        <f>SUM(G217:G241)</f>
        <v>1172033933</v>
      </c>
      <c r="H215" s="15">
        <f>F215-G215</f>
        <v>-497042168</v>
      </c>
      <c r="J215" s="1" t="s">
        <v>276</v>
      </c>
    </row>
    <row r="216" spans="1:10" x14ac:dyDescent="0.4">
      <c r="B216" s="15"/>
      <c r="C216" s="15"/>
      <c r="D216" s="15"/>
      <c r="E216" s="16"/>
      <c r="F216" s="15"/>
      <c r="G216" s="15"/>
      <c r="H216" s="15"/>
    </row>
    <row r="217" spans="1:10" x14ac:dyDescent="0.4">
      <c r="A217" s="1" t="s">
        <v>277</v>
      </c>
      <c r="B217" s="15">
        <v>11858045</v>
      </c>
      <c r="C217" s="15">
        <v>98566</v>
      </c>
      <c r="D217" s="15">
        <f>B217-C217</f>
        <v>11759479</v>
      </c>
      <c r="E217" s="16"/>
      <c r="F217" s="15">
        <v>15557453</v>
      </c>
      <c r="G217" s="15">
        <v>31320</v>
      </c>
      <c r="H217" s="15">
        <f>F217-G217</f>
        <v>15526133</v>
      </c>
      <c r="J217" s="1" t="s">
        <v>278</v>
      </c>
    </row>
    <row r="218" spans="1:10" x14ac:dyDescent="0.4">
      <c r="A218" s="1" t="s">
        <v>279</v>
      </c>
      <c r="B218" s="15">
        <v>11667961</v>
      </c>
      <c r="C218" s="15">
        <v>866187</v>
      </c>
      <c r="D218" s="15">
        <f>B218-C218</f>
        <v>10801774</v>
      </c>
      <c r="E218" s="16"/>
      <c r="F218" s="15">
        <v>14842697</v>
      </c>
      <c r="G218" s="15">
        <v>0</v>
      </c>
      <c r="H218" s="15">
        <f>F218-G218</f>
        <v>14842697</v>
      </c>
      <c r="J218" s="1" t="s">
        <v>280</v>
      </c>
    </row>
    <row r="219" spans="1:10" x14ac:dyDescent="0.4">
      <c r="A219" s="1" t="s">
        <v>281</v>
      </c>
      <c r="B219" s="15">
        <v>13426794</v>
      </c>
      <c r="C219" s="15">
        <v>64744</v>
      </c>
      <c r="D219" s="15">
        <f t="shared" ref="D219:D221" si="23">B219-C219</f>
        <v>13362050</v>
      </c>
      <c r="E219" s="16"/>
      <c r="F219" s="15">
        <v>21092498</v>
      </c>
      <c r="G219" s="15">
        <v>0</v>
      </c>
      <c r="H219" s="15">
        <f t="shared" ref="H219:H229" si="24">F219-G219</f>
        <v>21092498</v>
      </c>
      <c r="J219" s="1" t="s">
        <v>281</v>
      </c>
    </row>
    <row r="220" spans="1:10" x14ac:dyDescent="0.4">
      <c r="A220" s="1" t="s">
        <v>282</v>
      </c>
      <c r="B220" s="15">
        <v>8290656</v>
      </c>
      <c r="C220" s="15">
        <v>931669</v>
      </c>
      <c r="D220" s="15">
        <f t="shared" si="23"/>
        <v>7358987</v>
      </c>
      <c r="E220" s="16"/>
      <c r="F220" s="15">
        <v>4168263</v>
      </c>
      <c r="G220" s="15">
        <v>36060</v>
      </c>
      <c r="H220" s="15">
        <f t="shared" si="24"/>
        <v>4132203</v>
      </c>
      <c r="J220" s="1" t="s">
        <v>282</v>
      </c>
    </row>
    <row r="221" spans="1:10" x14ac:dyDescent="0.4">
      <c r="A221" s="1" t="s">
        <v>283</v>
      </c>
      <c r="B221" s="15">
        <v>33428249</v>
      </c>
      <c r="C221" s="15">
        <v>881888</v>
      </c>
      <c r="D221" s="15">
        <f t="shared" si="23"/>
        <v>32546361</v>
      </c>
      <c r="E221" s="16"/>
      <c r="F221" s="15">
        <v>53643706</v>
      </c>
      <c r="G221" s="15">
        <v>1807523</v>
      </c>
      <c r="H221" s="15">
        <f t="shared" si="24"/>
        <v>51836183</v>
      </c>
      <c r="J221" s="1" t="s">
        <v>283</v>
      </c>
    </row>
    <row r="222" spans="1:10" x14ac:dyDescent="0.4">
      <c r="A222" s="1" t="s">
        <v>284</v>
      </c>
      <c r="B222" s="15">
        <v>60624</v>
      </c>
      <c r="C222" s="15">
        <v>0</v>
      </c>
      <c r="D222" s="15">
        <f>B222-C222</f>
        <v>60624</v>
      </c>
      <c r="E222" s="16"/>
      <c r="F222" s="15">
        <v>0</v>
      </c>
      <c r="G222" s="15">
        <v>0</v>
      </c>
      <c r="H222" s="15">
        <f>F222-G222</f>
        <v>0</v>
      </c>
      <c r="J222" s="1" t="s">
        <v>284</v>
      </c>
    </row>
    <row r="223" spans="1:10" x14ac:dyDescent="0.4">
      <c r="A223" s="1" t="s">
        <v>285</v>
      </c>
      <c r="B223" s="15">
        <v>6184994</v>
      </c>
      <c r="C223" s="15">
        <v>88329</v>
      </c>
      <c r="D223" s="15">
        <f>B223-C223</f>
        <v>6096665</v>
      </c>
      <c r="E223" s="16"/>
      <c r="F223" s="15">
        <v>8118410</v>
      </c>
      <c r="G223" s="15">
        <v>0</v>
      </c>
      <c r="H223" s="15">
        <f>F223-G223</f>
        <v>8118410</v>
      </c>
      <c r="J223" s="1" t="s">
        <v>285</v>
      </c>
    </row>
    <row r="224" spans="1:10" x14ac:dyDescent="0.4">
      <c r="A224" s="1" t="s">
        <v>286</v>
      </c>
      <c r="B224" s="15">
        <v>3320251</v>
      </c>
      <c r="C224" s="15">
        <v>43525</v>
      </c>
      <c r="D224" s="15">
        <f t="shared" ref="D224:D229" si="25">B224-C224</f>
        <v>3276726</v>
      </c>
      <c r="E224" s="16"/>
      <c r="F224" s="15">
        <v>3650327</v>
      </c>
      <c r="G224" s="15">
        <v>322152</v>
      </c>
      <c r="H224" s="15">
        <f t="shared" si="24"/>
        <v>3328175</v>
      </c>
      <c r="J224" s="1" t="s">
        <v>286</v>
      </c>
    </row>
    <row r="225" spans="1:10" x14ac:dyDescent="0.4">
      <c r="A225" s="1" t="s">
        <v>287</v>
      </c>
      <c r="B225" s="15">
        <v>2817231</v>
      </c>
      <c r="C225" s="15">
        <v>5000</v>
      </c>
      <c r="D225" s="15">
        <f t="shared" si="25"/>
        <v>2812231</v>
      </c>
      <c r="E225" s="16"/>
      <c r="F225" s="15">
        <v>3477631</v>
      </c>
      <c r="G225" s="15">
        <v>0</v>
      </c>
      <c r="H225" s="15">
        <f t="shared" si="24"/>
        <v>3477631</v>
      </c>
      <c r="J225" s="1" t="s">
        <v>288</v>
      </c>
    </row>
    <row r="226" spans="1:10" x14ac:dyDescent="0.4">
      <c r="A226" s="1" t="s">
        <v>289</v>
      </c>
      <c r="B226" s="15">
        <v>30307966</v>
      </c>
      <c r="C226" s="15">
        <v>0</v>
      </c>
      <c r="D226" s="15">
        <f t="shared" si="25"/>
        <v>30307966</v>
      </c>
      <c r="E226" s="16"/>
      <c r="F226" s="15">
        <v>23112530</v>
      </c>
      <c r="G226" s="15">
        <v>0</v>
      </c>
      <c r="H226" s="15">
        <f t="shared" si="24"/>
        <v>23112530</v>
      </c>
      <c r="J226" s="1" t="s">
        <v>290</v>
      </c>
    </row>
    <row r="227" spans="1:10" x14ac:dyDescent="0.4">
      <c r="A227" s="1" t="s">
        <v>291</v>
      </c>
      <c r="B227" s="15">
        <v>6294567</v>
      </c>
      <c r="C227" s="15">
        <v>2769609</v>
      </c>
      <c r="D227" s="15">
        <f t="shared" si="25"/>
        <v>3524958</v>
      </c>
      <c r="E227" s="16"/>
      <c r="F227" s="15">
        <v>1865345</v>
      </c>
      <c r="G227" s="15">
        <v>13325524</v>
      </c>
      <c r="H227" s="15">
        <f t="shared" si="24"/>
        <v>-11460179</v>
      </c>
      <c r="J227" s="1" t="s">
        <v>292</v>
      </c>
    </row>
    <row r="228" spans="1:10" x14ac:dyDescent="0.4">
      <c r="A228" s="1" t="s">
        <v>293</v>
      </c>
      <c r="B228" s="15">
        <v>8478311</v>
      </c>
      <c r="C228" s="15">
        <v>0</v>
      </c>
      <c r="D228" s="15">
        <f t="shared" si="25"/>
        <v>8478311</v>
      </c>
      <c r="E228" s="16"/>
      <c r="F228" s="15">
        <v>2414276</v>
      </c>
      <c r="G228" s="15">
        <v>32132</v>
      </c>
      <c r="H228" s="15">
        <f t="shared" si="24"/>
        <v>2382144</v>
      </c>
      <c r="J228" s="1" t="s">
        <v>294</v>
      </c>
    </row>
    <row r="229" spans="1:10" x14ac:dyDescent="0.4">
      <c r="A229" s="1" t="s">
        <v>295</v>
      </c>
      <c r="B229" s="15">
        <v>41366</v>
      </c>
      <c r="C229" s="15">
        <v>75664</v>
      </c>
      <c r="D229" s="15">
        <f t="shared" si="25"/>
        <v>-34298</v>
      </c>
      <c r="E229" s="16"/>
      <c r="F229" s="15">
        <v>73918</v>
      </c>
      <c r="G229" s="15">
        <v>0</v>
      </c>
      <c r="H229" s="15">
        <f t="shared" si="24"/>
        <v>73918</v>
      </c>
      <c r="J229" s="1" t="s">
        <v>296</v>
      </c>
    </row>
    <row r="230" spans="1:10" x14ac:dyDescent="0.4">
      <c r="A230" s="1" t="s">
        <v>11</v>
      </c>
      <c r="B230" s="15"/>
      <c r="C230" s="15"/>
      <c r="D230" s="15"/>
      <c r="E230" s="16"/>
      <c r="F230" s="15"/>
      <c r="G230" s="15"/>
      <c r="H230" s="15"/>
      <c r="J230" s="1" t="s">
        <v>297</v>
      </c>
    </row>
    <row r="231" spans="1:10" x14ac:dyDescent="0.4">
      <c r="A231" s="1" t="s">
        <v>298</v>
      </c>
      <c r="B231" s="15">
        <v>38676614</v>
      </c>
      <c r="C231" s="15">
        <v>1569087</v>
      </c>
      <c r="D231" s="15">
        <f t="shared" ref="D231:D236" si="26">B231-C231</f>
        <v>37107527</v>
      </c>
      <c r="E231" s="16"/>
      <c r="F231" s="15">
        <v>35711069</v>
      </c>
      <c r="G231" s="15">
        <v>166213</v>
      </c>
      <c r="H231" s="15">
        <f t="shared" ref="H231:H236" si="27">F231-G231</f>
        <v>35544856</v>
      </c>
      <c r="J231" s="1" t="s">
        <v>299</v>
      </c>
    </row>
    <row r="232" spans="1:10" x14ac:dyDescent="0.4">
      <c r="A232" s="1" t="s">
        <v>300</v>
      </c>
      <c r="B232" s="15">
        <v>47283147</v>
      </c>
      <c r="C232" s="15">
        <v>3851531</v>
      </c>
      <c r="D232" s="15">
        <f t="shared" si="26"/>
        <v>43431616</v>
      </c>
      <c r="E232" s="16"/>
      <c r="F232" s="15">
        <v>34475282</v>
      </c>
      <c r="G232" s="15">
        <v>9174577</v>
      </c>
      <c r="H232" s="15">
        <f t="shared" si="27"/>
        <v>25300705</v>
      </c>
      <c r="J232" s="1" t="s">
        <v>300</v>
      </c>
    </row>
    <row r="233" spans="1:10" x14ac:dyDescent="0.4">
      <c r="A233" s="1" t="s">
        <v>301</v>
      </c>
      <c r="B233" s="15">
        <v>14279729</v>
      </c>
      <c r="C233" s="15">
        <v>0</v>
      </c>
      <c r="D233" s="15">
        <f t="shared" si="26"/>
        <v>14279729</v>
      </c>
      <c r="E233" s="16"/>
      <c r="F233" s="15">
        <v>8360711</v>
      </c>
      <c r="G233" s="15">
        <v>0</v>
      </c>
      <c r="H233" s="15">
        <f t="shared" si="27"/>
        <v>8360711</v>
      </c>
      <c r="J233" s="1" t="s">
        <v>302</v>
      </c>
    </row>
    <row r="234" spans="1:10" x14ac:dyDescent="0.4">
      <c r="A234" s="1" t="s">
        <v>303</v>
      </c>
      <c r="B234" s="15">
        <v>1585951</v>
      </c>
      <c r="C234" s="15">
        <v>6739</v>
      </c>
      <c r="D234" s="15">
        <f t="shared" si="26"/>
        <v>1579212</v>
      </c>
      <c r="E234" s="16"/>
      <c r="F234" s="15">
        <v>1544425</v>
      </c>
      <c r="G234" s="15">
        <v>0</v>
      </c>
      <c r="H234" s="15">
        <f t="shared" si="27"/>
        <v>1544425</v>
      </c>
      <c r="J234" s="1" t="s">
        <v>303</v>
      </c>
    </row>
    <row r="235" spans="1:10" x14ac:dyDescent="0.4">
      <c r="A235" s="1" t="s">
        <v>304</v>
      </c>
      <c r="B235" s="15">
        <v>397574514</v>
      </c>
      <c r="C235" s="15">
        <v>473848896</v>
      </c>
      <c r="D235" s="15">
        <f t="shared" si="26"/>
        <v>-76274382</v>
      </c>
      <c r="E235" s="16"/>
      <c r="F235" s="15">
        <v>374322497</v>
      </c>
      <c r="G235" s="15">
        <v>565018580</v>
      </c>
      <c r="H235" s="15">
        <f t="shared" si="27"/>
        <v>-190696083</v>
      </c>
      <c r="J235" s="1" t="s">
        <v>305</v>
      </c>
    </row>
    <row r="236" spans="1:10" x14ac:dyDescent="0.4">
      <c r="A236" s="1" t="s">
        <v>306</v>
      </c>
      <c r="B236" s="15">
        <v>9897092</v>
      </c>
      <c r="C236" s="15">
        <v>15550</v>
      </c>
      <c r="D236" s="15">
        <f t="shared" si="26"/>
        <v>9881542</v>
      </c>
      <c r="E236" s="16"/>
      <c r="F236" s="15">
        <v>16391142</v>
      </c>
      <c r="G236" s="15">
        <v>0</v>
      </c>
      <c r="H236" s="15">
        <f t="shared" si="27"/>
        <v>16391142</v>
      </c>
      <c r="J236" s="1" t="s">
        <v>307</v>
      </c>
    </row>
    <row r="237" spans="1:10" x14ac:dyDescent="0.4">
      <c r="A237" s="1" t="s">
        <v>308</v>
      </c>
      <c r="B237" s="15"/>
      <c r="C237" s="15"/>
      <c r="D237" s="15"/>
      <c r="E237" s="16"/>
      <c r="F237" s="15"/>
      <c r="G237" s="15"/>
      <c r="H237" s="15"/>
      <c r="J237" s="1" t="s">
        <v>309</v>
      </c>
    </row>
    <row r="238" spans="1:10" x14ac:dyDescent="0.4">
      <c r="A238" s="1" t="s">
        <v>310</v>
      </c>
      <c r="B238" s="15">
        <v>1676772</v>
      </c>
      <c r="C238" s="15">
        <v>168729</v>
      </c>
      <c r="D238" s="15">
        <f>B238-C238</f>
        <v>1508043</v>
      </c>
      <c r="E238" s="16"/>
      <c r="F238" s="15">
        <v>2074020</v>
      </c>
      <c r="G238" s="15">
        <v>37683</v>
      </c>
      <c r="H238" s="15">
        <f>F238-G238</f>
        <v>2036337</v>
      </c>
      <c r="J238" s="1" t="s">
        <v>311</v>
      </c>
    </row>
    <row r="239" spans="1:10" x14ac:dyDescent="0.4">
      <c r="A239" s="1" t="s">
        <v>312</v>
      </c>
      <c r="B239" s="15">
        <v>3317121</v>
      </c>
      <c r="C239" s="15">
        <v>52995</v>
      </c>
      <c r="D239" s="15">
        <f>B239-C239</f>
        <v>3264126</v>
      </c>
      <c r="E239" s="16"/>
      <c r="F239" s="15">
        <v>2820333</v>
      </c>
      <c r="G239" s="15">
        <v>17109</v>
      </c>
      <c r="H239" s="15">
        <f>F239-G239</f>
        <v>2803224</v>
      </c>
      <c r="J239" s="1" t="s">
        <v>313</v>
      </c>
    </row>
    <row r="240" spans="1:10" x14ac:dyDescent="0.4">
      <c r="A240" s="1" t="s">
        <v>314</v>
      </c>
      <c r="B240" s="15">
        <v>25164934</v>
      </c>
      <c r="C240" s="15">
        <v>67477</v>
      </c>
      <c r="D240" s="15">
        <f>B240-C240</f>
        <v>25097457</v>
      </c>
      <c r="E240" s="16"/>
      <c r="F240" s="15">
        <v>29989698</v>
      </c>
      <c r="G240" s="15">
        <v>197101</v>
      </c>
      <c r="H240" s="15">
        <f>F240-G240</f>
        <v>29792597</v>
      </c>
      <c r="J240" s="1" t="s">
        <v>314</v>
      </c>
    </row>
    <row r="241" spans="1:10" x14ac:dyDescent="0.4">
      <c r="A241" s="5" t="s">
        <v>315</v>
      </c>
      <c r="B241" s="24">
        <v>21939356</v>
      </c>
      <c r="C241" s="24">
        <v>364979520</v>
      </c>
      <c r="D241" s="24">
        <f>B241-C241</f>
        <v>-343040164</v>
      </c>
      <c r="E241" s="25"/>
      <c r="F241" s="24">
        <v>17285534</v>
      </c>
      <c r="G241" s="24">
        <v>581867959</v>
      </c>
      <c r="H241" s="24">
        <f>F241-G241</f>
        <v>-564582425</v>
      </c>
      <c r="I241" s="7"/>
      <c r="J241" s="5" t="s">
        <v>316</v>
      </c>
    </row>
    <row r="242" spans="1:10" x14ac:dyDescent="0.4">
      <c r="A242" s="1"/>
      <c r="B242" s="4"/>
      <c r="C242" s="4"/>
      <c r="D242" s="4"/>
      <c r="F242" s="4"/>
      <c r="G242" s="4"/>
      <c r="H242" s="4"/>
      <c r="J242" s="1"/>
    </row>
    <row r="243" spans="1:10" x14ac:dyDescent="0.4">
      <c r="J243" s="4" t="s">
        <v>73</v>
      </c>
    </row>
    <row r="246" spans="1:10" x14ac:dyDescent="0.4">
      <c r="A246" s="1" t="s">
        <v>117</v>
      </c>
    </row>
    <row r="247" spans="1:10" x14ac:dyDescent="0.4">
      <c r="A247" s="1" t="s">
        <v>118</v>
      </c>
    </row>
    <row r="248" spans="1:10" x14ac:dyDescent="0.4">
      <c r="A248" s="2" t="s">
        <v>80</v>
      </c>
    </row>
    <row r="251" spans="1:10" x14ac:dyDescent="0.4">
      <c r="A251" s="10"/>
      <c r="B251" s="10"/>
      <c r="C251" s="23" t="s">
        <v>43</v>
      </c>
      <c r="D251" s="10"/>
      <c r="E251" s="10"/>
      <c r="F251" s="10"/>
      <c r="G251" s="23" t="s">
        <v>44</v>
      </c>
      <c r="H251" s="10"/>
      <c r="I251" s="10"/>
      <c r="J251" s="10"/>
    </row>
    <row r="252" spans="1:10" x14ac:dyDescent="0.4">
      <c r="D252" s="18" t="s">
        <v>81</v>
      </c>
      <c r="H252" s="18" t="s">
        <v>81</v>
      </c>
    </row>
    <row r="253" spans="1:10" x14ac:dyDescent="0.4">
      <c r="B253" s="18" t="s">
        <v>82</v>
      </c>
      <c r="C253" s="18" t="s">
        <v>83</v>
      </c>
      <c r="D253" s="18" t="s">
        <v>84</v>
      </c>
      <c r="F253" s="18" t="s">
        <v>82</v>
      </c>
      <c r="G253" s="18" t="s">
        <v>83</v>
      </c>
      <c r="H253" s="18" t="s">
        <v>84</v>
      </c>
    </row>
    <row r="254" spans="1:10" x14ac:dyDescent="0.4">
      <c r="B254" s="18" t="s">
        <v>85</v>
      </c>
      <c r="C254" s="18" t="s">
        <v>86</v>
      </c>
      <c r="D254" s="18" t="s">
        <v>87</v>
      </c>
      <c r="F254" s="18" t="s">
        <v>85</v>
      </c>
      <c r="G254" s="18" t="s">
        <v>86</v>
      </c>
      <c r="H254" s="18" t="s">
        <v>87</v>
      </c>
    </row>
    <row r="256" spans="1:10" x14ac:dyDescent="0.4">
      <c r="A256" s="1" t="s">
        <v>317</v>
      </c>
      <c r="B256" s="15">
        <f>SUM(B258:B318)</f>
        <v>10507870070</v>
      </c>
      <c r="C256" s="15">
        <f>SUM(C258:C318)</f>
        <v>13272216387</v>
      </c>
      <c r="D256" s="15">
        <f>B256-C256</f>
        <v>-2764346317</v>
      </c>
      <c r="E256" s="16"/>
      <c r="F256" s="15">
        <f>SUM(F258:F318)</f>
        <v>8964312929</v>
      </c>
      <c r="G256" s="15">
        <f>SUM(G258:G318)</f>
        <v>11145643171</v>
      </c>
      <c r="H256" s="15">
        <f>F256-G256</f>
        <v>-2181330242</v>
      </c>
      <c r="J256" s="1" t="s">
        <v>318</v>
      </c>
    </row>
    <row r="257" spans="1:10" x14ac:dyDescent="0.4">
      <c r="B257" s="15"/>
      <c r="C257" s="15"/>
      <c r="D257" s="15"/>
      <c r="E257" s="16"/>
      <c r="F257" s="15"/>
      <c r="G257" s="15"/>
      <c r="H257" s="15"/>
    </row>
    <row r="258" spans="1:10" x14ac:dyDescent="0.4">
      <c r="A258" s="1" t="s">
        <v>319</v>
      </c>
      <c r="B258" s="15">
        <v>0</v>
      </c>
      <c r="C258" s="15">
        <v>107043</v>
      </c>
      <c r="D258" s="15">
        <f>B258-C258</f>
        <v>-107043</v>
      </c>
      <c r="E258" s="16"/>
      <c r="F258" s="15">
        <v>266757</v>
      </c>
      <c r="G258" s="15">
        <v>171406</v>
      </c>
      <c r="H258" s="15">
        <f>F258-G258</f>
        <v>95351</v>
      </c>
      <c r="J258" s="1" t="s">
        <v>319</v>
      </c>
    </row>
    <row r="259" spans="1:10" x14ac:dyDescent="0.4">
      <c r="A259" s="1" t="s">
        <v>320</v>
      </c>
      <c r="B259" s="15">
        <v>1658913361</v>
      </c>
      <c r="C259" s="15">
        <v>395598207</v>
      </c>
      <c r="D259" s="15">
        <f>B259-C259</f>
        <v>1263315154</v>
      </c>
      <c r="E259" s="16"/>
      <c r="F259" s="15">
        <v>1216451046</v>
      </c>
      <c r="G259" s="15">
        <v>467430355</v>
      </c>
      <c r="H259" s="15">
        <f>F259-G259</f>
        <v>749020691</v>
      </c>
      <c r="J259" s="1" t="s">
        <v>321</v>
      </c>
    </row>
    <row r="260" spans="1:10" x14ac:dyDescent="0.4">
      <c r="A260" s="1" t="s">
        <v>322</v>
      </c>
      <c r="B260" s="15">
        <v>0</v>
      </c>
      <c r="C260" s="15">
        <v>0</v>
      </c>
      <c r="D260" s="15">
        <f>B260-C260</f>
        <v>0</v>
      </c>
      <c r="E260" s="16"/>
      <c r="F260" s="15">
        <v>0</v>
      </c>
      <c r="G260" s="15">
        <v>24562</v>
      </c>
      <c r="H260" s="15">
        <f>F260-G260</f>
        <v>-24562</v>
      </c>
      <c r="J260" s="1" t="s">
        <v>322</v>
      </c>
    </row>
    <row r="261" spans="1:10" x14ac:dyDescent="0.4">
      <c r="A261" s="1" t="s">
        <v>323</v>
      </c>
      <c r="B261" s="15">
        <v>985967649</v>
      </c>
      <c r="C261" s="15">
        <v>9952376</v>
      </c>
      <c r="D261" s="15">
        <f>B261-C261</f>
        <v>976015273</v>
      </c>
      <c r="E261" s="16"/>
      <c r="F261" s="15">
        <v>429298600</v>
      </c>
      <c r="G261" s="15">
        <v>16278690</v>
      </c>
      <c r="H261" s="15">
        <f>F261-G261</f>
        <v>413019910</v>
      </c>
      <c r="J261" s="1" t="s">
        <v>323</v>
      </c>
    </row>
    <row r="262" spans="1:10" x14ac:dyDescent="0.4">
      <c r="A262" s="1" t="s">
        <v>324</v>
      </c>
      <c r="B262" s="15">
        <v>0</v>
      </c>
      <c r="C262" s="15">
        <v>13326285</v>
      </c>
      <c r="D262" s="15">
        <f>B262-C262</f>
        <v>-13326285</v>
      </c>
      <c r="E262" s="16"/>
      <c r="F262" s="15">
        <v>0</v>
      </c>
      <c r="G262" s="15">
        <v>5607628</v>
      </c>
      <c r="H262" s="15">
        <f>F262-G262</f>
        <v>-5607628</v>
      </c>
      <c r="J262" s="1" t="s">
        <v>324</v>
      </c>
    </row>
    <row r="263" spans="1:10" x14ac:dyDescent="0.4">
      <c r="A263" s="1" t="s">
        <v>325</v>
      </c>
      <c r="B263" s="15">
        <v>1058502413</v>
      </c>
      <c r="C263" s="15">
        <v>300728803</v>
      </c>
      <c r="D263" s="15">
        <f t="shared" ref="D263:D277" si="28">B263-C263</f>
        <v>757773610</v>
      </c>
      <c r="E263" s="16"/>
      <c r="F263" s="15">
        <v>1002734869</v>
      </c>
      <c r="G263" s="15">
        <v>228089019</v>
      </c>
      <c r="H263" s="15">
        <f t="shared" ref="H263:H277" si="29">F263-G263</f>
        <v>774645850</v>
      </c>
      <c r="J263" s="1" t="s">
        <v>326</v>
      </c>
    </row>
    <row r="264" spans="1:10" x14ac:dyDescent="0.4">
      <c r="A264" s="1" t="s">
        <v>327</v>
      </c>
      <c r="B264" s="15">
        <v>5780</v>
      </c>
      <c r="C264" s="15">
        <v>103992</v>
      </c>
      <c r="D264" s="15">
        <f t="shared" si="28"/>
        <v>-98212</v>
      </c>
      <c r="E264" s="16"/>
      <c r="F264" s="15">
        <v>0</v>
      </c>
      <c r="G264" s="15">
        <v>208906</v>
      </c>
      <c r="H264" s="15">
        <f t="shared" si="29"/>
        <v>-208906</v>
      </c>
      <c r="J264" s="1" t="s">
        <v>328</v>
      </c>
    </row>
    <row r="265" spans="1:10" x14ac:dyDescent="0.4">
      <c r="A265" s="1" t="s">
        <v>329</v>
      </c>
      <c r="B265" s="15">
        <v>569426</v>
      </c>
      <c r="C265" s="15">
        <v>1024050</v>
      </c>
      <c r="D265" s="15">
        <f t="shared" si="28"/>
        <v>-454624</v>
      </c>
      <c r="E265" s="16"/>
      <c r="F265" s="15">
        <v>452100</v>
      </c>
      <c r="G265" s="15">
        <v>2145532</v>
      </c>
      <c r="H265" s="15">
        <f t="shared" si="29"/>
        <v>-1693432</v>
      </c>
      <c r="J265" s="1" t="s">
        <v>329</v>
      </c>
    </row>
    <row r="266" spans="1:10" x14ac:dyDescent="0.4">
      <c r="A266" s="1" t="s">
        <v>330</v>
      </c>
      <c r="B266" s="15">
        <v>14206</v>
      </c>
      <c r="C266" s="15">
        <v>186952</v>
      </c>
      <c r="D266" s="15">
        <f t="shared" si="28"/>
        <v>-172746</v>
      </c>
      <c r="E266" s="16"/>
      <c r="F266" s="15">
        <v>7205</v>
      </c>
      <c r="G266" s="15">
        <v>206675</v>
      </c>
      <c r="H266" s="15">
        <f t="shared" si="29"/>
        <v>-199470</v>
      </c>
      <c r="J266" s="1" t="s">
        <v>331</v>
      </c>
    </row>
    <row r="267" spans="1:10" x14ac:dyDescent="0.4">
      <c r="A267" s="1" t="s">
        <v>332</v>
      </c>
      <c r="B267" s="15">
        <v>93153</v>
      </c>
      <c r="C267" s="15">
        <v>3977305</v>
      </c>
      <c r="D267" s="15">
        <f t="shared" si="28"/>
        <v>-3884152</v>
      </c>
      <c r="E267" s="16"/>
      <c r="F267" s="15">
        <v>47763</v>
      </c>
      <c r="G267" s="15">
        <v>14107515</v>
      </c>
      <c r="H267" s="15">
        <f t="shared" si="29"/>
        <v>-14059752</v>
      </c>
      <c r="J267" s="1" t="s">
        <v>333</v>
      </c>
    </row>
    <row r="268" spans="1:10" x14ac:dyDescent="0.4">
      <c r="A268" s="1" t="s">
        <v>334</v>
      </c>
      <c r="B268" s="15">
        <v>118149</v>
      </c>
      <c r="C268" s="15">
        <v>30538185</v>
      </c>
      <c r="D268" s="15">
        <f t="shared" si="28"/>
        <v>-30420036</v>
      </c>
      <c r="E268" s="16"/>
      <c r="F268" s="15">
        <v>55093</v>
      </c>
      <c r="G268" s="15">
        <v>43869980</v>
      </c>
      <c r="H268" s="15">
        <f t="shared" si="29"/>
        <v>-43814887</v>
      </c>
      <c r="J268" s="1" t="s">
        <v>335</v>
      </c>
    </row>
    <row r="269" spans="1:10" x14ac:dyDescent="0.4">
      <c r="A269" s="1" t="s">
        <v>336</v>
      </c>
      <c r="B269" s="15">
        <v>482137</v>
      </c>
      <c r="C269" s="15">
        <v>2774172</v>
      </c>
      <c r="D269" s="15">
        <f t="shared" si="28"/>
        <v>-2292035</v>
      </c>
      <c r="E269" s="16"/>
      <c r="F269" s="15">
        <v>501187</v>
      </c>
      <c r="G269" s="15">
        <v>1342356</v>
      </c>
      <c r="H269" s="15">
        <f t="shared" si="29"/>
        <v>-841169</v>
      </c>
      <c r="J269" s="1" t="s">
        <v>337</v>
      </c>
    </row>
    <row r="270" spans="1:10" x14ac:dyDescent="0.4">
      <c r="A270" s="1" t="s">
        <v>338</v>
      </c>
      <c r="B270" s="15">
        <v>1541374896</v>
      </c>
      <c r="C270" s="15">
        <v>156464981</v>
      </c>
      <c r="D270" s="15">
        <f t="shared" si="28"/>
        <v>1384909915</v>
      </c>
      <c r="E270" s="16"/>
      <c r="F270" s="15">
        <v>1563199547</v>
      </c>
      <c r="G270" s="15">
        <v>221086138</v>
      </c>
      <c r="H270" s="15">
        <f t="shared" si="29"/>
        <v>1342113409</v>
      </c>
      <c r="J270" s="1" t="s">
        <v>339</v>
      </c>
    </row>
    <row r="271" spans="1:10" x14ac:dyDescent="0.4">
      <c r="A271" s="1" t="s">
        <v>340</v>
      </c>
      <c r="B271" s="15">
        <v>14074</v>
      </c>
      <c r="C271" s="15">
        <v>5255478</v>
      </c>
      <c r="D271" s="15">
        <f t="shared" si="28"/>
        <v>-5241404</v>
      </c>
      <c r="E271" s="16"/>
      <c r="F271" s="15">
        <v>17865</v>
      </c>
      <c r="G271" s="15">
        <v>8579134</v>
      </c>
      <c r="H271" s="15">
        <f t="shared" si="29"/>
        <v>-8561269</v>
      </c>
      <c r="J271" s="1" t="s">
        <v>340</v>
      </c>
    </row>
    <row r="272" spans="1:10" x14ac:dyDescent="0.4">
      <c r="A272" s="1" t="s">
        <v>341</v>
      </c>
      <c r="B272" s="15">
        <v>182468</v>
      </c>
      <c r="C272" s="15">
        <v>64098683</v>
      </c>
      <c r="D272" s="15">
        <f t="shared" si="28"/>
        <v>-63916215</v>
      </c>
      <c r="E272" s="16"/>
      <c r="F272" s="15">
        <v>193144</v>
      </c>
      <c r="G272" s="15">
        <v>18609064</v>
      </c>
      <c r="H272" s="15">
        <f t="shared" si="29"/>
        <v>-18415920</v>
      </c>
      <c r="J272" s="1" t="s">
        <v>342</v>
      </c>
    </row>
    <row r="273" spans="1:10" x14ac:dyDescent="0.4">
      <c r="A273" s="1" t="s">
        <v>343</v>
      </c>
      <c r="B273" s="15">
        <v>442501072</v>
      </c>
      <c r="C273" s="15">
        <v>118455583</v>
      </c>
      <c r="D273" s="15">
        <f t="shared" si="28"/>
        <v>324045489</v>
      </c>
      <c r="E273" s="16"/>
      <c r="F273" s="15">
        <v>265795379</v>
      </c>
      <c r="G273" s="15">
        <v>152625222</v>
      </c>
      <c r="H273" s="15">
        <f t="shared" si="29"/>
        <v>113170157</v>
      </c>
      <c r="J273" s="1" t="s">
        <v>344</v>
      </c>
    </row>
    <row r="274" spans="1:10" x14ac:dyDescent="0.4">
      <c r="A274" s="1" t="s">
        <v>345</v>
      </c>
      <c r="B274" s="15">
        <v>7822214</v>
      </c>
      <c r="C274" s="15">
        <v>14990969</v>
      </c>
      <c r="D274" s="15">
        <f t="shared" si="28"/>
        <v>-7168755</v>
      </c>
      <c r="E274" s="16"/>
      <c r="F274" s="15">
        <v>3863229</v>
      </c>
      <c r="G274" s="15">
        <v>28794352</v>
      </c>
      <c r="H274" s="15">
        <f t="shared" si="29"/>
        <v>-24931123</v>
      </c>
      <c r="J274" s="1" t="s">
        <v>346</v>
      </c>
    </row>
    <row r="275" spans="1:10" x14ac:dyDescent="0.4">
      <c r="A275" s="1" t="s">
        <v>347</v>
      </c>
      <c r="B275" s="15">
        <v>338013</v>
      </c>
      <c r="C275" s="15">
        <v>2102560</v>
      </c>
      <c r="D275" s="15">
        <f t="shared" si="28"/>
        <v>-1764547</v>
      </c>
      <c r="E275" s="16"/>
      <c r="F275" s="15">
        <v>403702</v>
      </c>
      <c r="G275" s="15">
        <v>3575002</v>
      </c>
      <c r="H275" s="15">
        <f t="shared" si="29"/>
        <v>-3171300</v>
      </c>
      <c r="J275" s="1" t="s">
        <v>348</v>
      </c>
    </row>
    <row r="276" spans="1:10" x14ac:dyDescent="0.4">
      <c r="A276" s="1" t="s">
        <v>349</v>
      </c>
      <c r="B276" s="15">
        <v>170200893</v>
      </c>
      <c r="C276" s="15">
        <v>8499124610</v>
      </c>
      <c r="D276" s="15">
        <f t="shared" si="28"/>
        <v>-8328923717</v>
      </c>
      <c r="E276" s="16"/>
      <c r="F276" s="15">
        <v>125547155</v>
      </c>
      <c r="G276" s="15">
        <v>6785435688</v>
      </c>
      <c r="H276" s="15">
        <f t="shared" si="29"/>
        <v>-6659888533</v>
      </c>
      <c r="J276" s="1" t="s">
        <v>350</v>
      </c>
    </row>
    <row r="277" spans="1:10" x14ac:dyDescent="0.4">
      <c r="A277" s="1" t="s">
        <v>351</v>
      </c>
      <c r="B277" s="15">
        <v>0</v>
      </c>
      <c r="C277" s="15">
        <v>930697</v>
      </c>
      <c r="D277" s="15">
        <f t="shared" si="28"/>
        <v>-930697</v>
      </c>
      <c r="E277" s="16"/>
      <c r="F277" s="15">
        <v>0</v>
      </c>
      <c r="G277" s="15">
        <v>800645</v>
      </c>
      <c r="H277" s="15">
        <f t="shared" si="29"/>
        <v>-800645</v>
      </c>
      <c r="J277" s="1" t="s">
        <v>352</v>
      </c>
    </row>
    <row r="278" spans="1:10" x14ac:dyDescent="0.4">
      <c r="A278" s="1" t="s">
        <v>353</v>
      </c>
      <c r="B278" s="15">
        <v>1693840171</v>
      </c>
      <c r="C278" s="15">
        <v>471958916</v>
      </c>
      <c r="D278" s="15">
        <f>B278-C278</f>
        <v>1221881255</v>
      </c>
      <c r="E278" s="16"/>
      <c r="F278" s="15">
        <v>1148494547</v>
      </c>
      <c r="G278" s="15">
        <v>704885806</v>
      </c>
      <c r="H278" s="15">
        <f>F278-G278</f>
        <v>443608741</v>
      </c>
      <c r="J278" s="1" t="s">
        <v>354</v>
      </c>
    </row>
    <row r="279" spans="1:10" x14ac:dyDescent="0.4">
      <c r="A279" s="1" t="s">
        <v>355</v>
      </c>
      <c r="B279" s="15">
        <v>25135</v>
      </c>
      <c r="C279" s="15">
        <v>1287305</v>
      </c>
      <c r="D279" s="15">
        <f t="shared" ref="D279:D282" si="30">B279-C279</f>
        <v>-1262170</v>
      </c>
      <c r="E279" s="16"/>
      <c r="F279" s="15">
        <v>5705</v>
      </c>
      <c r="G279" s="15">
        <v>361849</v>
      </c>
      <c r="H279" s="15">
        <f t="shared" ref="H279:H282" si="31">F279-G279</f>
        <v>-356144</v>
      </c>
      <c r="J279" s="1" t="s">
        <v>356</v>
      </c>
    </row>
    <row r="280" spans="1:10" x14ac:dyDescent="0.4">
      <c r="A280" s="1" t="s">
        <v>357</v>
      </c>
      <c r="B280" s="15">
        <v>543481</v>
      </c>
      <c r="C280" s="15">
        <v>884562</v>
      </c>
      <c r="D280" s="15">
        <f t="shared" si="30"/>
        <v>-341081</v>
      </c>
      <c r="E280" s="16"/>
      <c r="F280" s="15">
        <v>275915</v>
      </c>
      <c r="G280" s="15">
        <v>626697</v>
      </c>
      <c r="H280" s="15">
        <f t="shared" si="31"/>
        <v>-350782</v>
      </c>
      <c r="J280" s="1" t="s">
        <v>358</v>
      </c>
    </row>
    <row r="281" spans="1:10" x14ac:dyDescent="0.4">
      <c r="A281" s="1" t="s">
        <v>359</v>
      </c>
      <c r="B281" s="15">
        <v>230227</v>
      </c>
      <c r="C281" s="15">
        <v>257148974</v>
      </c>
      <c r="D281" s="15">
        <f t="shared" si="30"/>
        <v>-256918747</v>
      </c>
      <c r="E281" s="16"/>
      <c r="F281" s="15">
        <v>16205</v>
      </c>
      <c r="G281" s="15">
        <v>228259279</v>
      </c>
      <c r="H281" s="15">
        <f t="shared" si="31"/>
        <v>-228243074</v>
      </c>
      <c r="J281" s="1" t="s">
        <v>360</v>
      </c>
    </row>
    <row r="282" spans="1:10" x14ac:dyDescent="0.4">
      <c r="A282" s="5" t="s">
        <v>361</v>
      </c>
      <c r="B282" s="24">
        <v>4944063</v>
      </c>
      <c r="C282" s="24">
        <v>631453</v>
      </c>
      <c r="D282" s="24">
        <f t="shared" si="30"/>
        <v>4312610</v>
      </c>
      <c r="E282" s="25"/>
      <c r="F282" s="24">
        <v>60234</v>
      </c>
      <c r="G282" s="24">
        <v>463154</v>
      </c>
      <c r="H282" s="24">
        <f t="shared" si="31"/>
        <v>-402920</v>
      </c>
      <c r="I282" s="7"/>
      <c r="J282" s="5" t="s">
        <v>362</v>
      </c>
    </row>
    <row r="283" spans="1:10" x14ac:dyDescent="0.4">
      <c r="A283" s="1"/>
      <c r="B283" s="15"/>
      <c r="C283" s="15"/>
      <c r="D283" s="15"/>
      <c r="E283" s="16"/>
      <c r="F283" s="15"/>
      <c r="G283" s="15"/>
      <c r="H283" s="15"/>
      <c r="J283" s="1"/>
    </row>
    <row r="284" spans="1:10" x14ac:dyDescent="0.4">
      <c r="J284" s="4" t="s">
        <v>73</v>
      </c>
    </row>
    <row r="287" spans="1:10" x14ac:dyDescent="0.4">
      <c r="A287" s="1" t="s">
        <v>117</v>
      </c>
    </row>
    <row r="288" spans="1:10" x14ac:dyDescent="0.4">
      <c r="A288" s="1" t="s">
        <v>118</v>
      </c>
    </row>
    <row r="289" spans="1:10" x14ac:dyDescent="0.4">
      <c r="A289" s="2" t="s">
        <v>80</v>
      </c>
    </row>
    <row r="292" spans="1:10" x14ac:dyDescent="0.4">
      <c r="A292" s="10"/>
      <c r="B292" s="10"/>
      <c r="C292" s="23" t="s">
        <v>43</v>
      </c>
      <c r="D292" s="10"/>
      <c r="E292" s="10"/>
      <c r="F292" s="10"/>
      <c r="G292" s="23" t="s">
        <v>44</v>
      </c>
      <c r="H292" s="10"/>
      <c r="I292" s="10"/>
      <c r="J292" s="10"/>
    </row>
    <row r="293" spans="1:10" x14ac:dyDescent="0.4">
      <c r="D293" s="18" t="s">
        <v>81</v>
      </c>
      <c r="H293" s="18" t="s">
        <v>81</v>
      </c>
    </row>
    <row r="294" spans="1:10" x14ac:dyDescent="0.4">
      <c r="B294" s="18" t="s">
        <v>82</v>
      </c>
      <c r="C294" s="18" t="s">
        <v>83</v>
      </c>
      <c r="D294" s="18" t="s">
        <v>84</v>
      </c>
      <c r="F294" s="18" t="s">
        <v>82</v>
      </c>
      <c r="G294" s="18" t="s">
        <v>83</v>
      </c>
      <c r="H294" s="18" t="s">
        <v>84</v>
      </c>
    </row>
    <row r="295" spans="1:10" x14ac:dyDescent="0.4">
      <c r="B295" s="18" t="s">
        <v>85</v>
      </c>
      <c r="C295" s="18" t="s">
        <v>86</v>
      </c>
      <c r="D295" s="18" t="s">
        <v>87</v>
      </c>
      <c r="F295" s="18" t="s">
        <v>85</v>
      </c>
      <c r="G295" s="18" t="s">
        <v>86</v>
      </c>
      <c r="H295" s="18" t="s">
        <v>87</v>
      </c>
    </row>
    <row r="296" spans="1:10" x14ac:dyDescent="0.4">
      <c r="B296" s="18"/>
      <c r="C296" s="18"/>
      <c r="D296" s="18"/>
      <c r="F296" s="18"/>
      <c r="G296" s="18"/>
      <c r="H296" s="18"/>
    </row>
    <row r="297" spans="1:10" x14ac:dyDescent="0.4">
      <c r="A297" s="1" t="s">
        <v>363</v>
      </c>
      <c r="B297" s="15">
        <v>0</v>
      </c>
      <c r="C297" s="15">
        <v>29720</v>
      </c>
      <c r="D297" s="15">
        <f t="shared" ref="D297:D299" si="32">B297-C297</f>
        <v>-29720</v>
      </c>
      <c r="E297" s="16"/>
      <c r="F297" s="15">
        <v>0</v>
      </c>
      <c r="G297" s="15">
        <v>31581</v>
      </c>
      <c r="H297" s="15">
        <f t="shared" ref="H297:H299" si="33">F297-G297</f>
        <v>-31581</v>
      </c>
      <c r="J297" s="1" t="s">
        <v>364</v>
      </c>
    </row>
    <row r="298" spans="1:10" x14ac:dyDescent="0.4">
      <c r="A298" s="1" t="s">
        <v>365</v>
      </c>
      <c r="B298" s="15">
        <v>934491</v>
      </c>
      <c r="C298" s="15">
        <v>139075</v>
      </c>
      <c r="D298" s="15">
        <f t="shared" si="32"/>
        <v>795416</v>
      </c>
      <c r="E298" s="16"/>
      <c r="F298" s="15">
        <v>1346806</v>
      </c>
      <c r="G298" s="15">
        <v>77589</v>
      </c>
      <c r="H298" s="15">
        <f t="shared" si="33"/>
        <v>1269217</v>
      </c>
      <c r="J298" s="1" t="s">
        <v>365</v>
      </c>
    </row>
    <row r="299" spans="1:10" x14ac:dyDescent="0.4">
      <c r="A299" s="1" t="s">
        <v>366</v>
      </c>
      <c r="B299" s="15">
        <v>0</v>
      </c>
      <c r="C299" s="15">
        <v>6261</v>
      </c>
      <c r="D299" s="15">
        <f t="shared" si="32"/>
        <v>-6261</v>
      </c>
      <c r="E299" s="16"/>
      <c r="F299" s="15">
        <v>6000</v>
      </c>
      <c r="G299" s="15">
        <v>757</v>
      </c>
      <c r="H299" s="15">
        <f t="shared" si="33"/>
        <v>5243</v>
      </c>
      <c r="J299" s="1" t="s">
        <v>366</v>
      </c>
    </row>
    <row r="300" spans="1:10" x14ac:dyDescent="0.4">
      <c r="A300" s="1" t="s">
        <v>367</v>
      </c>
      <c r="B300" s="15">
        <v>25500</v>
      </c>
      <c r="C300" s="15">
        <v>0</v>
      </c>
      <c r="D300" s="15">
        <f>B300-C300</f>
        <v>25500</v>
      </c>
      <c r="E300" s="16"/>
      <c r="F300" s="15">
        <v>19446</v>
      </c>
      <c r="G300" s="15">
        <v>0</v>
      </c>
      <c r="H300" s="15">
        <f>F300-G300</f>
        <v>19446</v>
      </c>
      <c r="J300" s="1" t="s">
        <v>368</v>
      </c>
    </row>
    <row r="301" spans="1:10" x14ac:dyDescent="0.4">
      <c r="A301" s="1" t="s">
        <v>369</v>
      </c>
      <c r="B301" s="15">
        <v>12000</v>
      </c>
      <c r="C301" s="15">
        <v>0</v>
      </c>
      <c r="D301" s="15">
        <f>B301-C301</f>
        <v>12000</v>
      </c>
      <c r="E301" s="16"/>
      <c r="F301" s="15">
        <v>6755</v>
      </c>
      <c r="G301" s="15">
        <v>0</v>
      </c>
      <c r="H301" s="15">
        <f>F301-G301</f>
        <v>6755</v>
      </c>
      <c r="J301" s="1" t="s">
        <v>369</v>
      </c>
    </row>
    <row r="302" spans="1:10" x14ac:dyDescent="0.4">
      <c r="A302" s="1" t="s">
        <v>370</v>
      </c>
      <c r="B302" s="15">
        <v>34000</v>
      </c>
      <c r="C302" s="15">
        <v>5858899</v>
      </c>
      <c r="D302" s="15">
        <f t="shared" ref="D302:D307" si="34">B302-C302</f>
        <v>-5824899</v>
      </c>
      <c r="E302" s="16"/>
      <c r="F302" s="15">
        <v>44045</v>
      </c>
      <c r="G302" s="15">
        <v>56233730</v>
      </c>
      <c r="H302" s="15">
        <f t="shared" ref="H302:H307" si="35">F302-G302</f>
        <v>-56189685</v>
      </c>
      <c r="J302" s="1" t="s">
        <v>371</v>
      </c>
    </row>
    <row r="303" spans="1:10" x14ac:dyDescent="0.4">
      <c r="A303" s="1" t="s">
        <v>372</v>
      </c>
      <c r="B303" s="15">
        <v>2583923032</v>
      </c>
      <c r="C303" s="15">
        <v>329126973</v>
      </c>
      <c r="D303" s="15">
        <f t="shared" si="34"/>
        <v>2254796059</v>
      </c>
      <c r="E303" s="16"/>
      <c r="F303" s="15">
        <v>2633334146</v>
      </c>
      <c r="G303" s="15">
        <v>343152611</v>
      </c>
      <c r="H303" s="15">
        <f t="shared" si="35"/>
        <v>2290181535</v>
      </c>
      <c r="J303" s="1" t="s">
        <v>373</v>
      </c>
    </row>
    <row r="304" spans="1:10" x14ac:dyDescent="0.4">
      <c r="A304" s="1" t="s">
        <v>374</v>
      </c>
      <c r="B304" s="15">
        <v>1294587</v>
      </c>
      <c r="C304" s="15">
        <v>17814308</v>
      </c>
      <c r="D304" s="15">
        <f t="shared" si="34"/>
        <v>-16519721</v>
      </c>
      <c r="E304" s="16"/>
      <c r="F304" s="15">
        <v>1878136</v>
      </c>
      <c r="G304" s="15">
        <v>10176469</v>
      </c>
      <c r="H304" s="15">
        <f t="shared" si="35"/>
        <v>-8298333</v>
      </c>
      <c r="J304" s="1" t="s">
        <v>375</v>
      </c>
    </row>
    <row r="305" spans="1:10" x14ac:dyDescent="0.4">
      <c r="A305" s="1" t="s">
        <v>376</v>
      </c>
      <c r="B305" s="15">
        <v>101474</v>
      </c>
      <c r="C305" s="15">
        <v>31736268</v>
      </c>
      <c r="D305" s="15">
        <f t="shared" si="34"/>
        <v>-31634794</v>
      </c>
      <c r="E305" s="16"/>
      <c r="F305" s="15">
        <v>236178</v>
      </c>
      <c r="G305" s="15">
        <v>24226697</v>
      </c>
      <c r="H305" s="15">
        <f t="shared" si="35"/>
        <v>-23990519</v>
      </c>
      <c r="J305" s="1" t="s">
        <v>376</v>
      </c>
    </row>
    <row r="306" spans="1:10" x14ac:dyDescent="0.4">
      <c r="A306" s="1" t="s">
        <v>377</v>
      </c>
      <c r="B306" s="15">
        <v>240414689</v>
      </c>
      <c r="C306" s="15">
        <v>173982165</v>
      </c>
      <c r="D306" s="15">
        <f t="shared" si="34"/>
        <v>66432524</v>
      </c>
      <c r="E306" s="16"/>
      <c r="F306" s="15">
        <v>345908198</v>
      </c>
      <c r="G306" s="15">
        <v>149782777</v>
      </c>
      <c r="H306" s="15">
        <f t="shared" si="35"/>
        <v>196125421</v>
      </c>
      <c r="J306" s="1" t="s">
        <v>378</v>
      </c>
    </row>
    <row r="307" spans="1:10" x14ac:dyDescent="0.4">
      <c r="A307" s="1" t="s">
        <v>379</v>
      </c>
      <c r="B307" s="15">
        <v>4040484</v>
      </c>
      <c r="C307" s="15">
        <v>4809873</v>
      </c>
      <c r="D307" s="15">
        <f t="shared" si="34"/>
        <v>-769389</v>
      </c>
      <c r="E307" s="16"/>
      <c r="F307" s="15">
        <v>1373988</v>
      </c>
      <c r="G307" s="15">
        <v>6669086</v>
      </c>
      <c r="H307" s="15">
        <f t="shared" si="35"/>
        <v>-5295098</v>
      </c>
      <c r="J307" s="1" t="s">
        <v>380</v>
      </c>
    </row>
    <row r="308" spans="1:10" x14ac:dyDescent="0.4">
      <c r="A308" s="1" t="s">
        <v>381</v>
      </c>
      <c r="B308" s="15"/>
      <c r="C308" s="15"/>
      <c r="D308" s="15"/>
      <c r="E308" s="16"/>
      <c r="F308" s="15"/>
      <c r="G308" s="15"/>
      <c r="H308" s="15"/>
      <c r="J308" s="1" t="s">
        <v>382</v>
      </c>
    </row>
    <row r="309" spans="1:10" x14ac:dyDescent="0.4">
      <c r="A309" s="1" t="s">
        <v>383</v>
      </c>
      <c r="B309" s="15">
        <v>26300</v>
      </c>
      <c r="C309" s="15">
        <v>1464106</v>
      </c>
      <c r="D309" s="15">
        <f t="shared" ref="D309:D311" si="36">B309-C309</f>
        <v>-1437806</v>
      </c>
      <c r="E309" s="16"/>
      <c r="F309" s="15">
        <v>0</v>
      </c>
      <c r="G309" s="15">
        <v>1892334</v>
      </c>
      <c r="H309" s="15">
        <f t="shared" ref="H309:H318" si="37">F309-G309</f>
        <v>-1892334</v>
      </c>
      <c r="J309" s="1" t="s">
        <v>384</v>
      </c>
    </row>
    <row r="310" spans="1:10" x14ac:dyDescent="0.4">
      <c r="A310" s="1" t="s">
        <v>385</v>
      </c>
      <c r="B310" s="15">
        <v>99965</v>
      </c>
      <c r="C310" s="15">
        <v>2379577</v>
      </c>
      <c r="D310" s="15">
        <f t="shared" si="36"/>
        <v>-2279612</v>
      </c>
      <c r="E310" s="16"/>
      <c r="F310" s="15">
        <v>24336</v>
      </c>
      <c r="G310" s="15">
        <v>2386870</v>
      </c>
      <c r="H310" s="15">
        <f t="shared" si="37"/>
        <v>-2362534</v>
      </c>
      <c r="J310" s="1" t="s">
        <v>386</v>
      </c>
    </row>
    <row r="311" spans="1:10" x14ac:dyDescent="0.4">
      <c r="A311" s="1" t="s">
        <v>387</v>
      </c>
      <c r="B311" s="15">
        <v>4732444</v>
      </c>
      <c r="C311" s="15">
        <v>476765933</v>
      </c>
      <c r="D311" s="15">
        <f t="shared" si="36"/>
        <v>-472033489</v>
      </c>
      <c r="E311" s="16"/>
      <c r="F311" s="15">
        <v>160602</v>
      </c>
      <c r="G311" s="15">
        <v>410437853</v>
      </c>
      <c r="H311" s="15">
        <f t="shared" si="37"/>
        <v>-410277251</v>
      </c>
      <c r="J311" s="1" t="s">
        <v>388</v>
      </c>
    </row>
    <row r="312" spans="1:10" x14ac:dyDescent="0.4">
      <c r="A312" s="1" t="s">
        <v>389</v>
      </c>
      <c r="B312" s="15">
        <v>0</v>
      </c>
      <c r="C312" s="15">
        <v>213881</v>
      </c>
      <c r="D312" s="15">
        <f>B312-C312</f>
        <v>-213881</v>
      </c>
      <c r="E312" s="16"/>
      <c r="F312" s="15">
        <v>0</v>
      </c>
      <c r="G312" s="15">
        <v>953546</v>
      </c>
      <c r="H312" s="15">
        <f>F312-G312</f>
        <v>-953546</v>
      </c>
      <c r="J312" s="1" t="s">
        <v>389</v>
      </c>
    </row>
    <row r="313" spans="1:10" x14ac:dyDescent="0.4">
      <c r="A313" s="1" t="s">
        <v>390</v>
      </c>
      <c r="B313" s="15">
        <v>35108118</v>
      </c>
      <c r="C313" s="15">
        <v>77697384</v>
      </c>
      <c r="D313" s="15">
        <f t="shared" ref="D313:D318" si="38">B313-C313</f>
        <v>-42589266</v>
      </c>
      <c r="E313" s="16"/>
      <c r="F313" s="15">
        <v>154797155</v>
      </c>
      <c r="G313" s="15">
        <v>127829429</v>
      </c>
      <c r="H313" s="15">
        <f t="shared" si="37"/>
        <v>26967726</v>
      </c>
      <c r="J313" s="1" t="s">
        <v>391</v>
      </c>
    </row>
    <row r="314" spans="1:10" x14ac:dyDescent="0.4">
      <c r="A314" s="1" t="s">
        <v>392</v>
      </c>
      <c r="B314" s="15">
        <v>21696969</v>
      </c>
      <c r="C314" s="15">
        <v>1740104138</v>
      </c>
      <c r="D314" s="15">
        <f t="shared" si="38"/>
        <v>-1718407169</v>
      </c>
      <c r="E314" s="16"/>
      <c r="F314" s="15">
        <v>29871869</v>
      </c>
      <c r="G314" s="15">
        <v>987396411</v>
      </c>
      <c r="H314" s="15">
        <f t="shared" si="37"/>
        <v>-957524542</v>
      </c>
      <c r="J314" s="1" t="s">
        <v>393</v>
      </c>
    </row>
    <row r="315" spans="1:10" x14ac:dyDescent="0.4">
      <c r="A315" s="1" t="s">
        <v>394</v>
      </c>
      <c r="B315" s="15">
        <v>0</v>
      </c>
      <c r="C315" s="15">
        <v>10000</v>
      </c>
      <c r="D315" s="15">
        <f t="shared" si="38"/>
        <v>-10000</v>
      </c>
      <c r="E315" s="16"/>
      <c r="F315" s="15">
        <v>0</v>
      </c>
      <c r="G315" s="15">
        <v>0</v>
      </c>
      <c r="H315" s="15">
        <f t="shared" si="37"/>
        <v>0</v>
      </c>
      <c r="J315" s="1" t="s">
        <v>395</v>
      </c>
    </row>
    <row r="316" spans="1:10" x14ac:dyDescent="0.4">
      <c r="A316" s="1" t="s">
        <v>396</v>
      </c>
      <c r="B316" s="15">
        <v>48707651</v>
      </c>
      <c r="C316" s="15">
        <v>53564860</v>
      </c>
      <c r="D316" s="15">
        <f t="shared" si="38"/>
        <v>-4857209</v>
      </c>
      <c r="E316" s="16"/>
      <c r="F316" s="15">
        <v>37500843</v>
      </c>
      <c r="G316" s="15">
        <v>85255347</v>
      </c>
      <c r="H316" s="15">
        <f t="shared" si="37"/>
        <v>-47754504</v>
      </c>
      <c r="J316" s="1" t="s">
        <v>397</v>
      </c>
    </row>
    <row r="317" spans="1:10" x14ac:dyDescent="0.4">
      <c r="A317" s="1" t="s">
        <v>398</v>
      </c>
      <c r="B317" s="15">
        <v>0</v>
      </c>
      <c r="C317" s="15">
        <v>348</v>
      </c>
      <c r="D317" s="15">
        <f t="shared" si="38"/>
        <v>-348</v>
      </c>
      <c r="E317" s="16"/>
      <c r="F317" s="15">
        <v>0</v>
      </c>
      <c r="G317" s="15">
        <v>0</v>
      </c>
      <c r="H317" s="15">
        <f t="shared" si="37"/>
        <v>0</v>
      </c>
      <c r="J317" s="1" t="s">
        <v>399</v>
      </c>
    </row>
    <row r="318" spans="1:10" ht="18.600000000000001" thickBot="1" x14ac:dyDescent="0.45">
      <c r="A318" s="13" t="s">
        <v>400</v>
      </c>
      <c r="B318" s="26">
        <v>35385</v>
      </c>
      <c r="C318" s="26">
        <v>4860477</v>
      </c>
      <c r="D318" s="26">
        <f t="shared" si="38"/>
        <v>-4825092</v>
      </c>
      <c r="E318" s="27"/>
      <c r="F318" s="26">
        <v>117179</v>
      </c>
      <c r="G318" s="26">
        <v>5555430</v>
      </c>
      <c r="H318" s="26">
        <f t="shared" si="37"/>
        <v>-5438251</v>
      </c>
      <c r="I318" s="12"/>
      <c r="J318" s="13" t="s">
        <v>401</v>
      </c>
    </row>
    <row r="321" spans="1:8" x14ac:dyDescent="0.4">
      <c r="A321" s="1" t="s">
        <v>31</v>
      </c>
      <c r="B321" s="1"/>
      <c r="D321" s="1"/>
      <c r="E321" s="1"/>
      <c r="F321" s="1" t="s">
        <v>32</v>
      </c>
      <c r="H321" s="1"/>
    </row>
    <row r="323" spans="1:8" x14ac:dyDescent="0.4">
      <c r="A323" s="1" t="s">
        <v>402</v>
      </c>
      <c r="B323" s="1"/>
      <c r="F323" s="1" t="s">
        <v>403</v>
      </c>
    </row>
    <row r="324" spans="1:8" x14ac:dyDescent="0.4">
      <c r="A324" s="1" t="s">
        <v>404</v>
      </c>
      <c r="B324" s="1"/>
      <c r="F324" s="1" t="s">
        <v>405</v>
      </c>
    </row>
    <row r="325" spans="1:8" x14ac:dyDescent="0.4">
      <c r="A325" s="1" t="s">
        <v>406</v>
      </c>
      <c r="B325" s="1"/>
      <c r="F325" s="1" t="s">
        <v>407</v>
      </c>
    </row>
  </sheetData>
  <hyperlinks>
    <hyperlink ref="J7" location="'ÍNDICE-INDEX'!A1" display="'ÍNDICE-INDEX'" xr:uid="{E1B1AE13-AAA1-4B0D-A12D-3DD83E42DE5E}"/>
  </hyperlink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E9A83-2B31-4557-8392-854B5554BA7F}">
  <sheetPr>
    <tabColor theme="0" tint="-0.14999847407452621"/>
  </sheetPr>
  <dimension ref="A1:EP46"/>
  <sheetViews>
    <sheetView workbookViewId="0">
      <selection activeCell="M7" sqref="M7"/>
    </sheetView>
  </sheetViews>
  <sheetFormatPr defaultColWidth="9.81640625" defaultRowHeight="18" x14ac:dyDescent="0.4"/>
  <cols>
    <col min="1" max="1" width="33.6328125" style="2" customWidth="1"/>
    <col min="2" max="11" width="9.81640625" style="2"/>
    <col min="12" max="12" width="2.81640625" style="2" customWidth="1"/>
    <col min="13" max="13" width="33.6328125" style="2" customWidth="1"/>
    <col min="14" max="16384" width="9.81640625" style="2"/>
  </cols>
  <sheetData>
    <row r="1" spans="1:146" s="29" customFormat="1" x14ac:dyDescent="0.4">
      <c r="A1" s="2"/>
      <c r="B1" s="2"/>
      <c r="C1" s="2"/>
      <c r="D1" s="2"/>
      <c r="E1" s="2"/>
      <c r="F1" s="2"/>
      <c r="G1" s="2"/>
      <c r="H1" s="2"/>
      <c r="I1" s="2"/>
      <c r="J1" s="2"/>
      <c r="K1" s="2"/>
      <c r="L1" s="2"/>
      <c r="M1" s="2"/>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c r="EJ1" s="28"/>
      <c r="EK1" s="28"/>
      <c r="EL1" s="28"/>
      <c r="EM1" s="28"/>
      <c r="EN1" s="28"/>
      <c r="EO1" s="28"/>
      <c r="EP1" s="28"/>
    </row>
    <row r="2" spans="1:146" x14ac:dyDescent="0.4">
      <c r="A2" s="1" t="s">
        <v>408</v>
      </c>
    </row>
    <row r="3" spans="1:146" x14ac:dyDescent="0.4">
      <c r="A3" s="1" t="s">
        <v>409</v>
      </c>
    </row>
    <row r="4" spans="1:146" x14ac:dyDescent="0.4">
      <c r="A4" s="2" t="s">
        <v>2</v>
      </c>
    </row>
    <row r="7" spans="1:146" x14ac:dyDescent="0.4">
      <c r="A7" s="10"/>
      <c r="B7" s="11">
        <v>2012</v>
      </c>
      <c r="C7" s="11">
        <v>2013</v>
      </c>
      <c r="D7" s="11">
        <v>2014</v>
      </c>
      <c r="E7" s="11">
        <v>2015</v>
      </c>
      <c r="F7" s="11" t="s">
        <v>45</v>
      </c>
      <c r="G7" s="11" t="s">
        <v>46</v>
      </c>
      <c r="H7" s="11" t="s">
        <v>41</v>
      </c>
      <c r="I7" s="11" t="s">
        <v>42</v>
      </c>
      <c r="J7" s="11" t="s">
        <v>43</v>
      </c>
      <c r="K7" s="11" t="s">
        <v>44</v>
      </c>
      <c r="L7" s="10"/>
      <c r="M7" s="80" t="s">
        <v>764</v>
      </c>
    </row>
    <row r="9" spans="1:146" x14ac:dyDescent="0.4">
      <c r="A9" s="30" t="s">
        <v>410</v>
      </c>
      <c r="B9" s="4">
        <v>58351.6</v>
      </c>
      <c r="C9" s="4">
        <v>62361.3</v>
      </c>
      <c r="D9" s="4">
        <v>62309.2</v>
      </c>
      <c r="E9" s="4">
        <v>69463.100000000006</v>
      </c>
      <c r="F9" s="4">
        <v>71740</v>
      </c>
      <c r="G9" s="4">
        <v>71091.600000000006</v>
      </c>
      <c r="H9" s="4">
        <v>60528.299999999996</v>
      </c>
      <c r="I9" s="4">
        <v>63684.399999999994</v>
      </c>
      <c r="J9" s="4">
        <v>62237.400000000009</v>
      </c>
      <c r="K9" s="4">
        <v>57921.4</v>
      </c>
      <c r="M9" s="1" t="s">
        <v>411</v>
      </c>
    </row>
    <row r="11" spans="1:146" x14ac:dyDescent="0.4">
      <c r="A11" s="1" t="s">
        <v>51</v>
      </c>
      <c r="B11" s="4">
        <v>41798</v>
      </c>
      <c r="C11" s="4">
        <v>44665.8</v>
      </c>
      <c r="D11" s="4">
        <v>44853.1</v>
      </c>
      <c r="E11" s="4">
        <v>51433.1</v>
      </c>
      <c r="F11" s="4">
        <v>54592.5</v>
      </c>
      <c r="G11" s="4">
        <v>55257.086589999999</v>
      </c>
      <c r="H11" s="4">
        <v>48479.919207999999</v>
      </c>
      <c r="I11" s="4">
        <v>48236.206182000002</v>
      </c>
      <c r="J11" s="4">
        <v>47266.3</v>
      </c>
      <c r="K11" s="4">
        <v>45086.9</v>
      </c>
      <c r="M11" s="1" t="s">
        <v>52</v>
      </c>
    </row>
    <row r="12" spans="1:146" x14ac:dyDescent="0.4">
      <c r="A12" s="1" t="s">
        <v>412</v>
      </c>
      <c r="B12" s="4">
        <v>1931.9320499999999</v>
      </c>
      <c r="C12" s="4">
        <v>1877.2263620000001</v>
      </c>
      <c r="D12" s="4">
        <v>2517.204479</v>
      </c>
      <c r="E12" s="4">
        <v>2578.2315440000002</v>
      </c>
      <c r="F12" s="4">
        <v>2478.3163380000001</v>
      </c>
      <c r="G12" s="4">
        <v>2376.1542089999998</v>
      </c>
      <c r="H12" s="4">
        <v>2173.7701480000001</v>
      </c>
      <c r="I12" s="4">
        <v>2684.5617090000001</v>
      </c>
      <c r="J12" s="4">
        <v>2583.9</v>
      </c>
      <c r="K12" s="4">
        <v>2633.3</v>
      </c>
      <c r="M12" s="1" t="s">
        <v>413</v>
      </c>
    </row>
    <row r="13" spans="1:146" x14ac:dyDescent="0.4">
      <c r="A13" s="1" t="s">
        <v>414</v>
      </c>
      <c r="B13" s="4">
        <v>788.17110500000001</v>
      </c>
      <c r="C13" s="4">
        <v>1455.7417640000001</v>
      </c>
      <c r="D13" s="4">
        <v>1223.6868079999999</v>
      </c>
      <c r="E13" s="4">
        <v>1446.6613130000001</v>
      </c>
      <c r="F13" s="4">
        <v>1170.082459</v>
      </c>
      <c r="G13" s="4">
        <v>904.91556400000002</v>
      </c>
      <c r="H13" s="4">
        <v>904.91556400000002</v>
      </c>
      <c r="I13" s="4">
        <v>1132.3437200000001</v>
      </c>
      <c r="J13" s="4">
        <v>1541.4</v>
      </c>
      <c r="K13" s="4">
        <v>1563.2</v>
      </c>
      <c r="M13" s="1" t="s">
        <v>415</v>
      </c>
    </row>
    <row r="14" spans="1:146" x14ac:dyDescent="0.4">
      <c r="A14" s="1" t="s">
        <v>416</v>
      </c>
      <c r="B14" s="4">
        <v>601.66434600000002</v>
      </c>
      <c r="C14" s="4">
        <v>521.73609199999999</v>
      </c>
      <c r="D14" s="4">
        <v>374.76786900000002</v>
      </c>
      <c r="E14" s="4">
        <v>328.79049300000003</v>
      </c>
      <c r="F14" s="4">
        <v>284.76045800000003</v>
      </c>
      <c r="G14" s="4">
        <v>576.66320199999996</v>
      </c>
      <c r="H14" s="4">
        <v>576.66320199999996</v>
      </c>
      <c r="I14" s="4">
        <v>894.67653199999995</v>
      </c>
      <c r="J14" s="4">
        <v>1658.9</v>
      </c>
      <c r="K14" s="4">
        <v>1216.5</v>
      </c>
      <c r="M14" s="1" t="s">
        <v>417</v>
      </c>
    </row>
    <row r="15" spans="1:146" x14ac:dyDescent="0.4">
      <c r="A15" s="1" t="s">
        <v>418</v>
      </c>
      <c r="B15" s="4">
        <v>973.94827399999997</v>
      </c>
      <c r="C15" s="4">
        <v>1728.7405450000001</v>
      </c>
      <c r="D15" s="4">
        <v>1382.779356</v>
      </c>
      <c r="E15" s="4">
        <v>573.019454</v>
      </c>
      <c r="F15" s="4">
        <v>1210.9032400000001</v>
      </c>
      <c r="G15" s="4">
        <v>1969.041624</v>
      </c>
      <c r="H15" s="4">
        <v>773.795886</v>
      </c>
      <c r="I15" s="4">
        <v>1831.1675740000001</v>
      </c>
      <c r="J15" s="4">
        <v>1693.8</v>
      </c>
      <c r="K15" s="4">
        <v>1148.5</v>
      </c>
      <c r="L15" s="4"/>
      <c r="M15" s="1" t="s">
        <v>419</v>
      </c>
    </row>
    <row r="16" spans="1:146" x14ac:dyDescent="0.4">
      <c r="A16" s="1" t="s">
        <v>420</v>
      </c>
      <c r="B16" s="4">
        <v>2581.6306979999999</v>
      </c>
      <c r="C16" s="4">
        <v>2657.9593329999998</v>
      </c>
      <c r="D16" s="4">
        <v>2537.7321969999998</v>
      </c>
      <c r="E16" s="4">
        <v>3932.0606029999999</v>
      </c>
      <c r="F16" s="4">
        <v>4375.2988999999998</v>
      </c>
      <c r="G16" s="4">
        <v>2704.466167</v>
      </c>
      <c r="H16" s="4">
        <v>1388.7129399999999</v>
      </c>
      <c r="I16" s="4">
        <v>1803.02115</v>
      </c>
      <c r="J16" s="4">
        <v>1058.5</v>
      </c>
      <c r="K16" s="4">
        <v>1002.7</v>
      </c>
      <c r="M16" s="1" t="s">
        <v>421</v>
      </c>
    </row>
    <row r="17" spans="1:13" x14ac:dyDescent="0.4">
      <c r="A17" s="1" t="s">
        <v>422</v>
      </c>
      <c r="B17" s="4">
        <v>1731.4061139999999</v>
      </c>
      <c r="C17" s="4">
        <v>1495.949828</v>
      </c>
      <c r="D17" s="4">
        <v>1047.6545510000001</v>
      </c>
      <c r="E17" s="4">
        <v>1153.004866</v>
      </c>
      <c r="F17" s="4">
        <v>891.21972800000003</v>
      </c>
      <c r="G17" s="4">
        <v>1183.424704</v>
      </c>
      <c r="H17" s="4">
        <v>1183.424704</v>
      </c>
      <c r="I17" s="4">
        <v>1123.1452059999999</v>
      </c>
      <c r="J17" s="4">
        <v>1432.3</v>
      </c>
      <c r="K17" s="4">
        <v>910.5</v>
      </c>
      <c r="M17" s="1" t="s">
        <v>423</v>
      </c>
    </row>
    <row r="18" spans="1:13" x14ac:dyDescent="0.4">
      <c r="A18" s="1" t="s">
        <v>424</v>
      </c>
      <c r="B18" s="4">
        <v>639.51316499999996</v>
      </c>
      <c r="C18" s="4">
        <v>602.191463</v>
      </c>
      <c r="D18" s="4">
        <v>677.88642900000002</v>
      </c>
      <c r="E18" s="4">
        <v>837.56152099999997</v>
      </c>
      <c r="F18" s="4">
        <v>849.30024800000001</v>
      </c>
      <c r="G18" s="4">
        <v>616.13114599999994</v>
      </c>
      <c r="H18" s="4">
        <v>616.13114599999994</v>
      </c>
      <c r="I18" s="4">
        <v>1035.585478</v>
      </c>
      <c r="J18" s="4">
        <v>655.9</v>
      </c>
      <c r="K18" s="4">
        <v>697</v>
      </c>
      <c r="M18" s="1" t="s">
        <v>425</v>
      </c>
    </row>
    <row r="19" spans="1:13" x14ac:dyDescent="0.4">
      <c r="A19" s="1" t="s">
        <v>426</v>
      </c>
      <c r="B19" s="4">
        <v>874.38724300000001</v>
      </c>
      <c r="C19" s="4">
        <v>977.58649200000002</v>
      </c>
      <c r="D19" s="4">
        <v>1652.8921499999999</v>
      </c>
      <c r="E19" s="4">
        <v>1375.045312</v>
      </c>
      <c r="F19" s="4">
        <v>1112.2734049999999</v>
      </c>
      <c r="G19" s="4">
        <v>1239.1612849999999</v>
      </c>
      <c r="H19" s="4">
        <v>206.45929699999999</v>
      </c>
      <c r="I19" s="4">
        <v>624.61432500000001</v>
      </c>
      <c r="J19" s="4">
        <v>986</v>
      </c>
      <c r="K19" s="4">
        <v>429.3</v>
      </c>
      <c r="M19" s="1" t="s">
        <v>426</v>
      </c>
    </row>
    <row r="20" spans="1:13" x14ac:dyDescent="0.4">
      <c r="A20" s="1" t="s">
        <v>427</v>
      </c>
      <c r="B20" s="4">
        <v>446.933853</v>
      </c>
      <c r="C20" s="4">
        <v>482.47546299999999</v>
      </c>
      <c r="D20" s="4">
        <v>821.11204999999995</v>
      </c>
      <c r="E20" s="4">
        <v>732.61328200000003</v>
      </c>
      <c r="F20" s="4">
        <v>551.83172999999999</v>
      </c>
      <c r="G20" s="4">
        <v>614.12462600000003</v>
      </c>
      <c r="H20" s="4">
        <v>591.54447700000003</v>
      </c>
      <c r="I20" s="4">
        <v>594.36070700000005</v>
      </c>
      <c r="J20" s="4">
        <v>397.6</v>
      </c>
      <c r="K20" s="4">
        <v>374.3</v>
      </c>
      <c r="M20" s="1" t="s">
        <v>428</v>
      </c>
    </row>
    <row r="22" spans="1:13" x14ac:dyDescent="0.4">
      <c r="A22" s="1" t="s">
        <v>429</v>
      </c>
      <c r="B22" s="4">
        <f t="shared" ref="B22:K22" si="0">SUM(B11:B20)</f>
        <v>52367.586847999999</v>
      </c>
      <c r="C22" s="4">
        <f t="shared" si="0"/>
        <v>56465.407342000006</v>
      </c>
      <c r="D22" s="4">
        <f t="shared" si="0"/>
        <v>57088.815888999998</v>
      </c>
      <c r="E22" s="4">
        <f t="shared" si="0"/>
        <v>64390.088388000004</v>
      </c>
      <c r="F22" s="4">
        <f t="shared" si="0"/>
        <v>67516.486506000001</v>
      </c>
      <c r="G22" s="4">
        <f t="shared" si="0"/>
        <v>67441.169116999998</v>
      </c>
      <c r="H22" s="4">
        <f t="shared" si="0"/>
        <v>56895.336572000007</v>
      </c>
      <c r="I22" s="4">
        <f t="shared" si="0"/>
        <v>59959.682583000002</v>
      </c>
      <c r="J22" s="4">
        <f t="shared" ref="J22" si="1">SUM(J11:J20)</f>
        <v>59274.600000000013</v>
      </c>
      <c r="K22" s="4">
        <f t="shared" si="0"/>
        <v>55062.200000000004</v>
      </c>
      <c r="M22" s="1" t="s">
        <v>429</v>
      </c>
    </row>
    <row r="23" spans="1:13" x14ac:dyDescent="0.4">
      <c r="A23" s="1" t="s">
        <v>430</v>
      </c>
      <c r="B23" s="4">
        <f t="shared" ref="B23:K23" si="2">(+B22/B9)*100</f>
        <v>89.744903049787837</v>
      </c>
      <c r="C23" s="4">
        <f t="shared" si="2"/>
        <v>90.545590521685725</v>
      </c>
      <c r="D23" s="4">
        <f t="shared" si="2"/>
        <v>91.621808479325679</v>
      </c>
      <c r="E23" s="4">
        <f t="shared" si="2"/>
        <v>92.696825203597299</v>
      </c>
      <c r="F23" s="4">
        <f t="shared" si="2"/>
        <v>94.112749520490652</v>
      </c>
      <c r="G23" s="4">
        <f t="shared" si="2"/>
        <v>94.8651727025415</v>
      </c>
      <c r="H23" s="4">
        <f t="shared" si="2"/>
        <v>93.997909361406172</v>
      </c>
      <c r="I23" s="4">
        <f t="shared" si="2"/>
        <v>94.151287572780788</v>
      </c>
      <c r="J23" s="4">
        <f t="shared" si="2"/>
        <v>95.239518360342828</v>
      </c>
      <c r="K23" s="4">
        <f t="shared" si="2"/>
        <v>95.06365522932802</v>
      </c>
      <c r="M23" s="1" t="s">
        <v>431</v>
      </c>
    </row>
    <row r="24" spans="1:13" x14ac:dyDescent="0.4">
      <c r="B24" s="4"/>
      <c r="C24" s="4"/>
      <c r="D24" s="4"/>
      <c r="E24" s="4"/>
      <c r="F24" s="4"/>
      <c r="G24" s="4"/>
      <c r="H24" s="4"/>
      <c r="I24" s="4"/>
      <c r="J24" s="4"/>
      <c r="K24" s="4"/>
    </row>
    <row r="25" spans="1:13" x14ac:dyDescent="0.4">
      <c r="A25" s="1" t="s">
        <v>432</v>
      </c>
      <c r="B25" s="4">
        <v>46576.2</v>
      </c>
      <c r="C25" s="4">
        <v>45100.800000000003</v>
      </c>
      <c r="D25" s="4">
        <v>42580.4</v>
      </c>
      <c r="E25" s="4">
        <v>43092.800000000003</v>
      </c>
      <c r="F25" s="4">
        <v>43316.3</v>
      </c>
      <c r="G25" s="4">
        <v>45938.041216999998</v>
      </c>
      <c r="H25" s="4">
        <v>46488.378117</v>
      </c>
      <c r="I25" s="4">
        <v>49424.099999999991</v>
      </c>
      <c r="J25" s="4">
        <v>44508.9</v>
      </c>
      <c r="K25" s="4">
        <v>45058.7</v>
      </c>
      <c r="M25" s="1" t="s">
        <v>433</v>
      </c>
    </row>
    <row r="27" spans="1:13" x14ac:dyDescent="0.4">
      <c r="A27" s="1" t="s">
        <v>51</v>
      </c>
      <c r="B27" s="4">
        <v>19837.099999999999</v>
      </c>
      <c r="C27" s="4">
        <v>20454.900000000001</v>
      </c>
      <c r="D27" s="4">
        <v>20063.8</v>
      </c>
      <c r="E27" s="4">
        <v>22333.7</v>
      </c>
      <c r="F27" s="4">
        <v>24076.1</v>
      </c>
      <c r="G27" s="4">
        <v>24588.955654000001</v>
      </c>
      <c r="H27" s="4">
        <v>25104.285355</v>
      </c>
      <c r="I27" s="4">
        <v>24661.126587999999</v>
      </c>
      <c r="J27" s="4">
        <v>22642.5</v>
      </c>
      <c r="K27" s="4">
        <v>25434.400000000001</v>
      </c>
      <c r="M27" s="1" t="s">
        <v>52</v>
      </c>
    </row>
    <row r="28" spans="1:13" x14ac:dyDescent="0.4">
      <c r="A28" s="1" t="s">
        <v>434</v>
      </c>
      <c r="B28" s="4">
        <v>8433.3792300000005</v>
      </c>
      <c r="C28" s="4">
        <v>6792.4436130000004</v>
      </c>
      <c r="D28" s="4">
        <v>5271.7869090000004</v>
      </c>
      <c r="E28" s="4">
        <v>5170.7538420000001</v>
      </c>
      <c r="F28" s="4">
        <v>5183.0368500000004</v>
      </c>
      <c r="G28" s="4">
        <v>5645.2553120000002</v>
      </c>
      <c r="H28" s="4">
        <v>5109.3550089999999</v>
      </c>
      <c r="I28" s="4">
        <v>6244.2003059999997</v>
      </c>
      <c r="J28" s="4">
        <v>8499.1</v>
      </c>
      <c r="K28" s="4">
        <v>6785.4</v>
      </c>
      <c r="M28" s="1" t="s">
        <v>435</v>
      </c>
    </row>
    <row r="29" spans="1:13" x14ac:dyDescent="0.4">
      <c r="A29" s="1" t="s">
        <v>436</v>
      </c>
      <c r="B29" s="4">
        <v>3922.7430420000001</v>
      </c>
      <c r="C29" s="4">
        <v>3861.6043810000001</v>
      </c>
      <c r="D29" s="4">
        <v>3484.6531150000001</v>
      </c>
      <c r="E29" s="4">
        <v>3424.6203300000002</v>
      </c>
      <c r="F29" s="4">
        <v>3702.7814309999999</v>
      </c>
      <c r="G29" s="4">
        <v>2684.6973739999999</v>
      </c>
      <c r="H29" s="4">
        <v>1746.500266</v>
      </c>
      <c r="I29" s="4">
        <v>2533.9579279999998</v>
      </c>
      <c r="J29" s="4">
        <v>1348.7</v>
      </c>
      <c r="K29" s="4">
        <v>1118.4000000000001</v>
      </c>
      <c r="M29" s="1" t="s">
        <v>437</v>
      </c>
    </row>
    <row r="30" spans="1:13" x14ac:dyDescent="0.4">
      <c r="A30" s="1" t="s">
        <v>438</v>
      </c>
      <c r="B30" s="4">
        <v>127.611783</v>
      </c>
      <c r="C30" s="4">
        <v>249.750542</v>
      </c>
      <c r="D30" s="4">
        <v>388.32581299999998</v>
      </c>
      <c r="E30" s="4">
        <v>142.77844200000001</v>
      </c>
      <c r="F30" s="4">
        <v>653.73271</v>
      </c>
      <c r="G30" s="4">
        <v>1799.6327719999999</v>
      </c>
      <c r="H30" s="4">
        <v>2933.2804850000002</v>
      </c>
      <c r="I30" s="4">
        <v>1981.53863</v>
      </c>
      <c r="J30" s="4">
        <v>1740.1</v>
      </c>
      <c r="K30" s="4">
        <v>987.4</v>
      </c>
      <c r="M30" s="1" t="s">
        <v>439</v>
      </c>
    </row>
    <row r="31" spans="1:13" x14ac:dyDescent="0.4">
      <c r="A31" s="1" t="s">
        <v>424</v>
      </c>
      <c r="B31" s="4">
        <v>827.78224309999996</v>
      </c>
      <c r="C31" s="4">
        <v>855.02347299999997</v>
      </c>
      <c r="D31" s="4">
        <v>778.58724199999995</v>
      </c>
      <c r="E31" s="4">
        <v>730.58188099999995</v>
      </c>
      <c r="F31" s="4">
        <v>748.31355599999995</v>
      </c>
      <c r="G31" s="4">
        <v>732.83579799999995</v>
      </c>
      <c r="H31" s="4">
        <v>826.88993900000003</v>
      </c>
      <c r="I31" s="4">
        <v>1013.00001</v>
      </c>
      <c r="J31" s="4">
        <v>736.9</v>
      </c>
      <c r="K31" s="4">
        <v>970</v>
      </c>
      <c r="M31" s="1" t="s">
        <v>425</v>
      </c>
    </row>
    <row r="32" spans="1:13" x14ac:dyDescent="0.4">
      <c r="A32" s="1" t="s">
        <v>422</v>
      </c>
      <c r="B32" s="4">
        <v>1792.8163790000001</v>
      </c>
      <c r="C32" s="4">
        <v>1875.9540469999999</v>
      </c>
      <c r="D32" s="4">
        <v>2077.1679479999998</v>
      </c>
      <c r="E32" s="4">
        <v>1421.7489889999999</v>
      </c>
      <c r="F32" s="4">
        <v>389.11460299999999</v>
      </c>
      <c r="G32" s="4">
        <v>380.35340000000002</v>
      </c>
      <c r="H32" s="4">
        <v>373.67652299999997</v>
      </c>
      <c r="I32" s="4">
        <v>583.00456399999996</v>
      </c>
      <c r="J32" s="4">
        <v>552</v>
      </c>
      <c r="K32" s="4">
        <v>778.3</v>
      </c>
      <c r="M32" s="1" t="s">
        <v>423</v>
      </c>
    </row>
    <row r="33" spans="1:13" x14ac:dyDescent="0.4">
      <c r="A33" s="1" t="s">
        <v>440</v>
      </c>
      <c r="B33" s="4">
        <v>404.85784100000001</v>
      </c>
      <c r="C33" s="4">
        <v>466.61041499999999</v>
      </c>
      <c r="D33" s="4">
        <v>432.004099</v>
      </c>
      <c r="E33" s="4">
        <v>437.221611</v>
      </c>
      <c r="F33" s="4">
        <v>500.46720499999998</v>
      </c>
      <c r="G33" s="4">
        <v>530.77150800000004</v>
      </c>
      <c r="H33" s="4">
        <v>590.25589500000001</v>
      </c>
      <c r="I33" s="4">
        <v>757.64132300000006</v>
      </c>
      <c r="J33" s="4">
        <v>622.79999999999995</v>
      </c>
      <c r="K33" s="4">
        <v>754.6</v>
      </c>
      <c r="M33" s="1" t="s">
        <v>441</v>
      </c>
    </row>
    <row r="34" spans="1:13" x14ac:dyDescent="0.4">
      <c r="A34" s="1" t="s">
        <v>418</v>
      </c>
      <c r="B34" s="4">
        <v>337.5</v>
      </c>
      <c r="C34" s="4">
        <v>433.6</v>
      </c>
      <c r="D34" s="4">
        <v>336.2</v>
      </c>
      <c r="E34" s="4">
        <v>214.6</v>
      </c>
      <c r="F34" s="4">
        <v>275.92418600000002</v>
      </c>
      <c r="G34" s="4">
        <v>479.499955</v>
      </c>
      <c r="H34" s="4">
        <v>358.92199299999999</v>
      </c>
      <c r="I34" s="4">
        <v>614.84015499999998</v>
      </c>
      <c r="J34" s="4">
        <v>472</v>
      </c>
      <c r="K34" s="4">
        <v>704.9</v>
      </c>
      <c r="M34" s="1" t="s">
        <v>419</v>
      </c>
    </row>
    <row r="35" spans="1:13" x14ac:dyDescent="0.4">
      <c r="A35" s="1" t="s">
        <v>442</v>
      </c>
      <c r="B35" s="4">
        <v>277.3</v>
      </c>
      <c r="C35" s="4">
        <v>475.3</v>
      </c>
      <c r="D35" s="4">
        <v>633.29999999999995</v>
      </c>
      <c r="E35" s="4">
        <v>433.4</v>
      </c>
      <c r="F35" s="4">
        <v>350.23122999999998</v>
      </c>
      <c r="G35" s="4">
        <v>364.08945699999998</v>
      </c>
      <c r="H35" s="4">
        <v>407.17996499999998</v>
      </c>
      <c r="I35" s="4">
        <v>584.14008100000001</v>
      </c>
      <c r="J35" s="4">
        <v>365</v>
      </c>
      <c r="K35" s="4">
        <v>581.9</v>
      </c>
      <c r="M35" s="1" t="s">
        <v>443</v>
      </c>
    </row>
    <row r="36" spans="1:13" x14ac:dyDescent="0.4">
      <c r="A36" s="1" t="s">
        <v>444</v>
      </c>
      <c r="B36" s="4">
        <v>235.732439</v>
      </c>
      <c r="C36" s="4">
        <v>251.98734899999999</v>
      </c>
      <c r="D36" s="4">
        <v>327.24086699999998</v>
      </c>
      <c r="E36" s="4">
        <v>245.912102</v>
      </c>
      <c r="F36" s="4">
        <v>591.61439499999994</v>
      </c>
      <c r="G36" s="4">
        <v>1095.0548020000001</v>
      </c>
      <c r="H36" s="4">
        <v>1518.3676559999999</v>
      </c>
      <c r="I36" s="4">
        <v>2401.5710170000002</v>
      </c>
      <c r="J36" s="4">
        <v>617.4</v>
      </c>
      <c r="K36" s="4">
        <v>578.20000000000005</v>
      </c>
      <c r="M36" s="1" t="s">
        <v>445</v>
      </c>
    </row>
    <row r="39" spans="1:13" x14ac:dyDescent="0.4">
      <c r="A39" s="1" t="s">
        <v>429</v>
      </c>
      <c r="B39" s="4">
        <f t="shared" ref="B39:I39" si="3">SUM(B27:B36)</f>
        <v>36196.822957100005</v>
      </c>
      <c r="C39" s="4">
        <f t="shared" si="3"/>
        <v>35717.173820000011</v>
      </c>
      <c r="D39" s="4">
        <f t="shared" si="3"/>
        <v>33793.065993000004</v>
      </c>
      <c r="E39" s="4">
        <f t="shared" si="3"/>
        <v>34555.317197000004</v>
      </c>
      <c r="F39" s="4">
        <f t="shared" si="3"/>
        <v>36471.31616599999</v>
      </c>
      <c r="G39" s="4">
        <f t="shared" si="3"/>
        <v>38301.146031999997</v>
      </c>
      <c r="H39" s="4">
        <f t="shared" si="3"/>
        <v>38968.713086000011</v>
      </c>
      <c r="I39" s="4">
        <f t="shared" si="3"/>
        <v>41375.020602000011</v>
      </c>
      <c r="J39" s="4">
        <f>SUM(J27:J36)</f>
        <v>37596.500000000007</v>
      </c>
      <c r="K39" s="4">
        <f>SUM(K27:K36)</f>
        <v>38693.500000000007</v>
      </c>
      <c r="M39" s="1" t="s">
        <v>429</v>
      </c>
    </row>
    <row r="40" spans="1:13" x14ac:dyDescent="0.4">
      <c r="A40" s="1" t="s">
        <v>430</v>
      </c>
      <c r="B40" s="4">
        <f t="shared" ref="B40:K40" si="4">(+B39/B25)*100</f>
        <v>77.715277238374981</v>
      </c>
      <c r="C40" s="4">
        <f t="shared" si="4"/>
        <v>79.194102587980723</v>
      </c>
      <c r="D40" s="4">
        <f t="shared" si="4"/>
        <v>79.362960406665977</v>
      </c>
      <c r="E40" s="4">
        <f t="shared" si="4"/>
        <v>80.188145576523226</v>
      </c>
      <c r="F40" s="4">
        <f t="shared" si="4"/>
        <v>84.197671929504565</v>
      </c>
      <c r="G40" s="4">
        <f t="shared" si="4"/>
        <v>83.375662125154207</v>
      </c>
      <c r="H40" s="4">
        <f t="shared" si="4"/>
        <v>83.824634595608359</v>
      </c>
      <c r="I40" s="4">
        <f t="shared" si="4"/>
        <v>83.714262074575004</v>
      </c>
      <c r="J40" s="4">
        <f t="shared" si="4"/>
        <v>84.469622929346727</v>
      </c>
      <c r="K40" s="4">
        <f t="shared" si="4"/>
        <v>85.873538295601094</v>
      </c>
      <c r="M40" s="1" t="s">
        <v>431</v>
      </c>
    </row>
    <row r="41" spans="1:13" ht="18.600000000000001" thickBot="1" x14ac:dyDescent="0.45">
      <c r="A41" s="13"/>
      <c r="B41" s="14"/>
      <c r="C41" s="14"/>
      <c r="D41" s="14"/>
      <c r="E41" s="14"/>
      <c r="F41" s="14"/>
      <c r="G41" s="14"/>
      <c r="H41" s="14"/>
      <c r="I41" s="14"/>
      <c r="J41" s="14"/>
      <c r="K41" s="14"/>
      <c r="L41" s="12"/>
      <c r="M41" s="13"/>
    </row>
    <row r="42" spans="1:13" x14ac:dyDescent="0.4">
      <c r="A42" s="1"/>
      <c r="B42" s="4"/>
      <c r="C42" s="4"/>
      <c r="D42" s="4"/>
      <c r="F42" s="4"/>
      <c r="G42" s="4"/>
      <c r="H42" s="4"/>
      <c r="I42" s="4"/>
      <c r="J42" s="4"/>
      <c r="K42" s="4"/>
      <c r="M42" s="1"/>
    </row>
    <row r="43" spans="1:13" x14ac:dyDescent="0.4">
      <c r="A43" s="1" t="s">
        <v>446</v>
      </c>
      <c r="G43" s="1" t="s">
        <v>447</v>
      </c>
    </row>
    <row r="45" spans="1:13" x14ac:dyDescent="0.4">
      <c r="A45" s="1" t="s">
        <v>33</v>
      </c>
      <c r="G45" s="1" t="s">
        <v>34</v>
      </c>
    </row>
    <row r="46" spans="1:13" x14ac:dyDescent="0.4">
      <c r="A46" s="1" t="s">
        <v>35</v>
      </c>
      <c r="G46" s="1" t="s">
        <v>36</v>
      </c>
    </row>
  </sheetData>
  <hyperlinks>
    <hyperlink ref="M7" location="'ÍNDICE-INDEX'!A1" display="'ÍNDICE-INDEX'" xr:uid="{E5D97F5C-CB07-4794-A2E4-F7100707605B}"/>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0508E-E093-4E75-9967-693BD9DCEF09}">
  <sheetPr>
    <tabColor theme="0" tint="-0.14999847407452621"/>
  </sheetPr>
  <dimension ref="A1:L88"/>
  <sheetViews>
    <sheetView zoomScaleNormal="100" workbookViewId="0">
      <selection activeCell="L6" sqref="L6"/>
    </sheetView>
  </sheetViews>
  <sheetFormatPr defaultColWidth="9.81640625" defaultRowHeight="18" x14ac:dyDescent="0.4"/>
  <cols>
    <col min="1" max="1" width="36.6328125" style="2" customWidth="1"/>
    <col min="2" max="11" width="14.81640625" style="2" customWidth="1"/>
    <col min="12" max="12" width="36.6328125" style="2" customWidth="1"/>
    <col min="13" max="16384" width="9.81640625" style="2"/>
  </cols>
  <sheetData>
    <row r="1" spans="1:12" s="29" customFormat="1" x14ac:dyDescent="0.4">
      <c r="A1" s="2"/>
      <c r="B1" s="2"/>
      <c r="C1" s="2"/>
      <c r="D1" s="2"/>
      <c r="E1" s="2"/>
      <c r="F1" s="16"/>
      <c r="G1" s="16"/>
      <c r="H1" s="16"/>
      <c r="I1" s="16"/>
      <c r="J1" s="16"/>
      <c r="K1" s="2"/>
    </row>
    <row r="2" spans="1:12" x14ac:dyDescent="0.4">
      <c r="A2" s="1" t="s">
        <v>448</v>
      </c>
      <c r="E2" s="31"/>
      <c r="F2" s="16"/>
      <c r="G2" s="16"/>
      <c r="H2" s="16"/>
      <c r="I2" s="16"/>
      <c r="J2" s="16"/>
      <c r="K2" s="16"/>
    </row>
    <row r="3" spans="1:12" x14ac:dyDescent="0.4">
      <c r="A3" s="1" t="s">
        <v>449</v>
      </c>
      <c r="F3" s="16"/>
      <c r="G3" s="16"/>
      <c r="H3" s="16"/>
      <c r="I3" s="16"/>
      <c r="J3" s="16"/>
      <c r="K3" s="16"/>
    </row>
    <row r="4" spans="1:12" x14ac:dyDescent="0.4">
      <c r="A4" s="2" t="s">
        <v>80</v>
      </c>
      <c r="F4" s="16"/>
      <c r="G4" s="16"/>
      <c r="H4" s="16"/>
      <c r="I4" s="16"/>
      <c r="J4" s="16"/>
      <c r="K4" s="16"/>
    </row>
    <row r="5" spans="1:12" x14ac:dyDescent="0.4">
      <c r="B5" s="3"/>
      <c r="C5" s="3"/>
      <c r="D5" s="3"/>
      <c r="E5" s="3"/>
      <c r="F5" s="3"/>
      <c r="G5" s="3"/>
      <c r="H5" s="3"/>
      <c r="I5" s="3"/>
      <c r="J5" s="3"/>
      <c r="K5" s="3"/>
    </row>
    <row r="6" spans="1:12" x14ac:dyDescent="0.4">
      <c r="A6" s="33"/>
      <c r="B6" s="11">
        <v>2012</v>
      </c>
      <c r="C6" s="11">
        <v>2013</v>
      </c>
      <c r="D6" s="11">
        <v>2014</v>
      </c>
      <c r="E6" s="11">
        <v>2015</v>
      </c>
      <c r="F6" s="11" t="s">
        <v>45</v>
      </c>
      <c r="G6" s="11" t="s">
        <v>46</v>
      </c>
      <c r="H6" s="11" t="s">
        <v>41</v>
      </c>
      <c r="I6" s="11" t="s">
        <v>42</v>
      </c>
      <c r="J6" s="11" t="s">
        <v>43</v>
      </c>
      <c r="K6" s="11" t="s">
        <v>44</v>
      </c>
      <c r="L6" s="80" t="s">
        <v>764</v>
      </c>
    </row>
    <row r="7" spans="1:12" x14ac:dyDescent="0.4">
      <c r="A7" s="1"/>
      <c r="B7" s="3"/>
      <c r="C7" s="3"/>
      <c r="D7" s="3"/>
      <c r="E7" s="3"/>
    </row>
    <row r="8" spans="1:12" x14ac:dyDescent="0.4">
      <c r="A8" s="17" t="s">
        <v>450</v>
      </c>
      <c r="B8" s="16">
        <v>24964023179</v>
      </c>
      <c r="C8" s="16">
        <v>24637123582</v>
      </c>
      <c r="D8" s="16">
        <v>22505956683</v>
      </c>
      <c r="E8" s="16">
        <v>20744002152</v>
      </c>
      <c r="F8" s="16">
        <v>19238927960</v>
      </c>
      <c r="G8" s="16">
        <v>21113084478</v>
      </c>
      <c r="H8" s="16">
        <v>21212809031</v>
      </c>
      <c r="I8" s="16">
        <v>24647710435</v>
      </c>
      <c r="J8" s="16">
        <v>21735355489</v>
      </c>
      <c r="K8" s="16">
        <v>19489636481</v>
      </c>
      <c r="L8" s="17" t="s">
        <v>450</v>
      </c>
    </row>
    <row r="9" spans="1:12" x14ac:dyDescent="0.4">
      <c r="A9" s="1"/>
      <c r="B9" s="16"/>
      <c r="C9" s="16"/>
      <c r="D9" s="16"/>
      <c r="E9" s="16"/>
      <c r="F9" s="16"/>
      <c r="G9" s="16"/>
      <c r="H9" s="16"/>
      <c r="I9" s="16"/>
      <c r="J9" s="16"/>
      <c r="K9" s="16"/>
      <c r="L9" s="1"/>
    </row>
    <row r="10" spans="1:12" x14ac:dyDescent="0.4">
      <c r="A10" s="32" t="s">
        <v>451</v>
      </c>
      <c r="B10" s="16">
        <v>10878988833</v>
      </c>
      <c r="C10" s="16">
        <v>12378597088</v>
      </c>
      <c r="D10" s="16">
        <v>11499847314</v>
      </c>
      <c r="E10" s="16">
        <v>11613326565</v>
      </c>
      <c r="F10" s="16">
        <v>10198222698</v>
      </c>
      <c r="G10" s="16">
        <v>12220439884</v>
      </c>
      <c r="H10" s="16">
        <v>12813890498</v>
      </c>
      <c r="I10" s="16">
        <v>16681917081</v>
      </c>
      <c r="J10" s="16">
        <v>13186390478</v>
      </c>
      <c r="K10" s="16">
        <v>12475641628</v>
      </c>
      <c r="L10" s="1" t="s">
        <v>452</v>
      </c>
    </row>
    <row r="11" spans="1:12" x14ac:dyDescent="0.4">
      <c r="A11" s="32"/>
      <c r="B11" s="16"/>
      <c r="C11" s="16"/>
      <c r="D11" s="16"/>
      <c r="E11" s="16"/>
      <c r="F11" s="16"/>
      <c r="G11" s="16"/>
      <c r="H11" s="16"/>
      <c r="I11" s="16"/>
      <c r="J11" s="16"/>
      <c r="K11" s="16"/>
      <c r="L11" s="1"/>
    </row>
    <row r="12" spans="1:12" x14ac:dyDescent="0.4">
      <c r="A12" s="32" t="s">
        <v>453</v>
      </c>
      <c r="B12" s="16">
        <v>14085034346</v>
      </c>
      <c r="C12" s="16">
        <v>12258526494</v>
      </c>
      <c r="D12" s="16">
        <v>11006109369</v>
      </c>
      <c r="E12" s="16">
        <v>9130675587</v>
      </c>
      <c r="F12" s="16">
        <v>9040705262</v>
      </c>
      <c r="G12" s="16">
        <v>8892644594</v>
      </c>
      <c r="H12" s="16">
        <v>8398918533</v>
      </c>
      <c r="I12" s="16">
        <v>7965793354</v>
      </c>
      <c r="J12" s="16">
        <v>8548965011</v>
      </c>
      <c r="K12" s="16">
        <v>7013994853</v>
      </c>
      <c r="L12" s="1" t="s">
        <v>454</v>
      </c>
    </row>
    <row r="13" spans="1:12" x14ac:dyDescent="0.4">
      <c r="A13" s="32" t="s">
        <v>455</v>
      </c>
      <c r="B13" s="16"/>
      <c r="C13" s="16"/>
      <c r="D13" s="16"/>
      <c r="E13" s="16"/>
      <c r="F13" s="16"/>
      <c r="G13" s="16"/>
      <c r="H13" s="16"/>
      <c r="I13" s="16"/>
      <c r="J13" s="16"/>
      <c r="K13" s="16"/>
      <c r="L13" s="1" t="s">
        <v>456</v>
      </c>
    </row>
    <row r="14" spans="1:12" x14ac:dyDescent="0.4">
      <c r="A14" s="32" t="s">
        <v>457</v>
      </c>
      <c r="B14" s="16">
        <v>26558</v>
      </c>
      <c r="C14" s="16">
        <v>79463</v>
      </c>
      <c r="D14" s="16">
        <v>1071824</v>
      </c>
      <c r="E14" s="16">
        <v>136212</v>
      </c>
      <c r="F14" s="16">
        <v>1281990</v>
      </c>
      <c r="G14" s="16">
        <v>2225368</v>
      </c>
      <c r="H14" s="16">
        <v>8909084</v>
      </c>
      <c r="I14" s="16">
        <v>8818401</v>
      </c>
      <c r="J14" s="16">
        <v>3628703</v>
      </c>
      <c r="K14" s="16">
        <v>1900039</v>
      </c>
      <c r="L14" s="1" t="s">
        <v>458</v>
      </c>
    </row>
    <row r="15" spans="1:12" x14ac:dyDescent="0.4">
      <c r="A15" s="32" t="s">
        <v>455</v>
      </c>
      <c r="B15" s="16"/>
      <c r="C15" s="16"/>
      <c r="D15" s="16"/>
      <c r="E15" s="16"/>
      <c r="F15" s="16"/>
      <c r="G15" s="16"/>
      <c r="H15" s="16"/>
      <c r="I15" s="16"/>
      <c r="J15" s="16"/>
      <c r="K15" s="16"/>
      <c r="L15" s="32" t="s">
        <v>456</v>
      </c>
    </row>
    <row r="16" spans="1:12" x14ac:dyDescent="0.4">
      <c r="A16" s="32" t="s">
        <v>459</v>
      </c>
      <c r="B16" s="16">
        <v>12549230824</v>
      </c>
      <c r="C16" s="16">
        <v>10183937229</v>
      </c>
      <c r="D16" s="16">
        <v>9171412439</v>
      </c>
      <c r="E16" s="16">
        <v>7642163002</v>
      </c>
      <c r="F16" s="16">
        <v>7384999470</v>
      </c>
      <c r="G16" s="16">
        <v>7231190036</v>
      </c>
      <c r="H16" s="16">
        <v>6554797106</v>
      </c>
      <c r="I16" s="16">
        <v>6456518552</v>
      </c>
      <c r="J16" s="16">
        <v>7086983944</v>
      </c>
      <c r="K16" s="16">
        <v>5807373416</v>
      </c>
      <c r="L16" s="32" t="s">
        <v>460</v>
      </c>
    </row>
    <row r="17" spans="1:12" x14ac:dyDescent="0.4">
      <c r="A17" s="32" t="s">
        <v>461</v>
      </c>
      <c r="B17" s="16"/>
      <c r="C17" s="16"/>
      <c r="D17" s="16"/>
      <c r="E17" s="16"/>
      <c r="F17" s="16"/>
      <c r="G17" s="16"/>
      <c r="H17" s="16"/>
      <c r="I17" s="16"/>
      <c r="J17" s="16"/>
      <c r="K17" s="16"/>
      <c r="L17" s="32" t="s">
        <v>462</v>
      </c>
    </row>
    <row r="18" spans="1:12" x14ac:dyDescent="0.4">
      <c r="A18" s="32" t="s">
        <v>463</v>
      </c>
      <c r="B18" s="16">
        <v>0</v>
      </c>
      <c r="C18" s="16">
        <v>0</v>
      </c>
      <c r="D18" s="16">
        <v>0</v>
      </c>
      <c r="E18" s="16">
        <v>0</v>
      </c>
      <c r="F18" s="16">
        <v>0</v>
      </c>
      <c r="G18" s="16">
        <v>0</v>
      </c>
      <c r="H18" s="16">
        <v>0</v>
      </c>
      <c r="I18" s="16">
        <v>0</v>
      </c>
      <c r="J18" s="16">
        <v>767781</v>
      </c>
      <c r="K18" s="16">
        <v>6598268</v>
      </c>
      <c r="L18" s="1" t="s">
        <v>464</v>
      </c>
    </row>
    <row r="19" spans="1:12" x14ac:dyDescent="0.4">
      <c r="A19" s="32" t="s">
        <v>465</v>
      </c>
      <c r="B19" s="16"/>
      <c r="C19" s="16"/>
      <c r="D19" s="16"/>
      <c r="E19" s="16"/>
      <c r="F19" s="16"/>
      <c r="G19" s="16"/>
      <c r="H19" s="16"/>
      <c r="I19" s="16"/>
      <c r="J19" s="16"/>
      <c r="K19" s="16"/>
      <c r="L19" s="1" t="s">
        <v>466</v>
      </c>
    </row>
    <row r="20" spans="1:12" x14ac:dyDescent="0.4">
      <c r="A20" s="32" t="s">
        <v>467</v>
      </c>
      <c r="B20" s="16">
        <v>1068621</v>
      </c>
      <c r="C20" s="16">
        <v>5307542</v>
      </c>
      <c r="D20" s="16">
        <v>992676</v>
      </c>
      <c r="E20" s="16">
        <v>596316</v>
      </c>
      <c r="F20" s="16">
        <v>600727</v>
      </c>
      <c r="G20" s="16">
        <v>461163</v>
      </c>
      <c r="H20" s="16">
        <v>472299</v>
      </c>
      <c r="I20" s="16">
        <v>2644591</v>
      </c>
      <c r="J20" s="16">
        <v>161911</v>
      </c>
      <c r="K20" s="16">
        <v>1035350</v>
      </c>
      <c r="L20" s="1" t="s">
        <v>468</v>
      </c>
    </row>
    <row r="21" spans="1:12" x14ac:dyDescent="0.4">
      <c r="A21" s="32" t="s">
        <v>465</v>
      </c>
      <c r="B21" s="16"/>
      <c r="C21" s="16"/>
      <c r="D21" s="16"/>
      <c r="E21" s="16"/>
      <c r="F21" s="16"/>
      <c r="G21" s="16"/>
      <c r="H21" s="16"/>
      <c r="I21" s="16"/>
      <c r="J21" s="16"/>
      <c r="K21" s="16"/>
      <c r="L21" s="1" t="s">
        <v>469</v>
      </c>
    </row>
    <row r="22" spans="1:12" x14ac:dyDescent="0.4">
      <c r="A22" s="32" t="s">
        <v>470</v>
      </c>
      <c r="B22" s="16">
        <v>33130037</v>
      </c>
      <c r="C22" s="16">
        <v>40768964</v>
      </c>
      <c r="D22" s="16">
        <v>48595489</v>
      </c>
      <c r="E22" s="16">
        <v>60147276</v>
      </c>
      <c r="F22" s="16">
        <v>53268595</v>
      </c>
      <c r="G22" s="16">
        <v>56323521</v>
      </c>
      <c r="H22" s="16">
        <v>73009183</v>
      </c>
      <c r="I22" s="16">
        <v>68137410</v>
      </c>
      <c r="J22" s="16">
        <v>72361111</v>
      </c>
      <c r="K22" s="16">
        <v>70360589</v>
      </c>
      <c r="L22" s="1" t="s">
        <v>468</v>
      </c>
    </row>
    <row r="23" spans="1:12" x14ac:dyDescent="0.4">
      <c r="A23" s="32" t="s">
        <v>465</v>
      </c>
      <c r="B23" s="16"/>
      <c r="C23" s="16"/>
      <c r="D23" s="16"/>
      <c r="E23" s="16"/>
      <c r="F23" s="16"/>
      <c r="G23" s="16"/>
      <c r="H23" s="16"/>
      <c r="I23" s="16"/>
      <c r="J23" s="16"/>
      <c r="K23" s="16"/>
      <c r="L23" s="1" t="s">
        <v>471</v>
      </c>
    </row>
    <row r="24" spans="1:12" x14ac:dyDescent="0.4">
      <c r="A24" s="32" t="s">
        <v>472</v>
      </c>
      <c r="B24" s="16">
        <v>42063</v>
      </c>
      <c r="C24" s="16">
        <v>4110</v>
      </c>
      <c r="D24" s="16">
        <v>0</v>
      </c>
      <c r="E24" s="16">
        <v>0</v>
      </c>
      <c r="F24" s="16">
        <v>4127</v>
      </c>
      <c r="G24" s="16">
        <v>106244</v>
      </c>
      <c r="H24" s="16">
        <v>132601</v>
      </c>
      <c r="I24" s="16">
        <v>547318</v>
      </c>
      <c r="J24" s="16">
        <v>282868</v>
      </c>
      <c r="K24" s="16">
        <v>538532</v>
      </c>
      <c r="L24" s="1" t="s">
        <v>468</v>
      </c>
    </row>
    <row r="25" spans="1:12" x14ac:dyDescent="0.4">
      <c r="A25" s="32" t="s">
        <v>465</v>
      </c>
      <c r="B25" s="16"/>
      <c r="C25" s="16"/>
      <c r="D25" s="16"/>
      <c r="E25" s="16"/>
      <c r="F25" s="16"/>
      <c r="G25" s="16"/>
      <c r="H25" s="16"/>
      <c r="I25" s="16"/>
      <c r="J25" s="16"/>
      <c r="K25" s="16"/>
      <c r="L25" s="1" t="s">
        <v>473</v>
      </c>
    </row>
    <row r="26" spans="1:12" x14ac:dyDescent="0.4">
      <c r="A26" s="32" t="s">
        <v>474</v>
      </c>
      <c r="B26" s="16"/>
      <c r="C26" s="16"/>
      <c r="D26" s="16"/>
      <c r="E26" s="16"/>
      <c r="F26" s="16"/>
      <c r="G26" s="16"/>
      <c r="H26" s="16"/>
      <c r="I26" s="16"/>
      <c r="J26" s="16"/>
      <c r="K26" s="16"/>
      <c r="L26" s="1" t="s">
        <v>475</v>
      </c>
    </row>
    <row r="27" spans="1:12" x14ac:dyDescent="0.4">
      <c r="A27" s="32" t="s">
        <v>476</v>
      </c>
      <c r="B27" s="16">
        <v>371976428</v>
      </c>
      <c r="C27" s="16">
        <v>372982021</v>
      </c>
      <c r="D27" s="16">
        <v>383321504</v>
      </c>
      <c r="E27" s="16">
        <v>436953912</v>
      </c>
      <c r="F27" s="16">
        <v>338954633</v>
      </c>
      <c r="G27" s="16">
        <v>315468690</v>
      </c>
      <c r="H27" s="16">
        <v>386766487</v>
      </c>
      <c r="I27" s="16">
        <v>407204031</v>
      </c>
      <c r="J27" s="16">
        <v>410291586</v>
      </c>
      <c r="K27" s="16">
        <v>451402700</v>
      </c>
      <c r="L27" s="1" t="s">
        <v>468</v>
      </c>
    </row>
    <row r="28" spans="1:12" x14ac:dyDescent="0.4">
      <c r="A28" s="32" t="s">
        <v>465</v>
      </c>
      <c r="B28" s="16"/>
      <c r="C28" s="16"/>
      <c r="D28" s="16"/>
      <c r="E28" s="16"/>
      <c r="F28" s="16"/>
      <c r="G28" s="16"/>
      <c r="H28" s="16"/>
      <c r="I28" s="16"/>
      <c r="J28" s="16"/>
      <c r="K28" s="16"/>
      <c r="L28" s="1" t="s">
        <v>477</v>
      </c>
    </row>
    <row r="29" spans="1:12" x14ac:dyDescent="0.4">
      <c r="A29" s="32" t="s">
        <v>478</v>
      </c>
      <c r="B29" s="16">
        <v>5412580</v>
      </c>
      <c r="C29" s="16">
        <v>3523884</v>
      </c>
      <c r="D29" s="16">
        <v>2559882</v>
      </c>
      <c r="E29" s="16">
        <v>3380315</v>
      </c>
      <c r="F29" s="16">
        <v>2975809</v>
      </c>
      <c r="G29" s="16">
        <v>1635433</v>
      </c>
      <c r="H29" s="16">
        <v>742511</v>
      </c>
      <c r="I29" s="16">
        <v>615445</v>
      </c>
      <c r="J29" s="16">
        <v>551359</v>
      </c>
      <c r="K29" s="16">
        <v>1314391</v>
      </c>
      <c r="L29" s="1" t="s">
        <v>468</v>
      </c>
    </row>
    <row r="30" spans="1:12" x14ac:dyDescent="0.4">
      <c r="A30" s="32" t="s">
        <v>479</v>
      </c>
      <c r="B30" s="16"/>
      <c r="C30" s="16"/>
      <c r="D30" s="16"/>
      <c r="E30" s="16"/>
      <c r="F30" s="16"/>
      <c r="G30" s="16"/>
      <c r="H30" s="16"/>
      <c r="I30" s="16"/>
      <c r="J30" s="16"/>
      <c r="K30" s="16"/>
      <c r="L30" s="1" t="s">
        <v>480</v>
      </c>
    </row>
    <row r="31" spans="1:12" x14ac:dyDescent="0.4">
      <c r="A31" s="32" t="s">
        <v>481</v>
      </c>
      <c r="B31" s="16">
        <v>708101796</v>
      </c>
      <c r="C31" s="16">
        <v>1054099689</v>
      </c>
      <c r="D31" s="16">
        <v>855705516</v>
      </c>
      <c r="E31" s="16">
        <v>558977855</v>
      </c>
      <c r="F31" s="16">
        <v>706007379</v>
      </c>
      <c r="G31" s="16">
        <v>678370338</v>
      </c>
      <c r="H31" s="16">
        <v>723457382</v>
      </c>
      <c r="I31" s="16">
        <v>473025817</v>
      </c>
      <c r="J31" s="16">
        <v>448750276</v>
      </c>
      <c r="K31" s="16">
        <v>408617896</v>
      </c>
      <c r="L31" s="32" t="s">
        <v>482</v>
      </c>
    </row>
    <row r="32" spans="1:12" x14ac:dyDescent="0.4">
      <c r="A32" s="32" t="s">
        <v>483</v>
      </c>
      <c r="B32" s="16"/>
      <c r="C32" s="16"/>
      <c r="D32" s="16"/>
      <c r="E32" s="16"/>
      <c r="F32" s="16"/>
      <c r="G32" s="16"/>
      <c r="H32" s="16"/>
      <c r="I32" s="16"/>
      <c r="J32" s="16"/>
      <c r="K32" s="16"/>
      <c r="L32" s="1" t="s">
        <v>484</v>
      </c>
    </row>
    <row r="33" spans="1:12" x14ac:dyDescent="0.4">
      <c r="A33" s="32" t="s">
        <v>485</v>
      </c>
      <c r="B33" s="16">
        <v>9795180</v>
      </c>
      <c r="C33" s="16">
        <v>8395912</v>
      </c>
      <c r="D33" s="16">
        <v>7013551</v>
      </c>
      <c r="E33" s="16">
        <v>6013361</v>
      </c>
      <c r="F33" s="16">
        <v>6533354</v>
      </c>
      <c r="G33" s="16">
        <v>6253081</v>
      </c>
      <c r="H33" s="16">
        <v>3461521</v>
      </c>
      <c r="I33" s="16">
        <v>1495780</v>
      </c>
      <c r="J33" s="16">
        <v>1796554</v>
      </c>
      <c r="K33" s="16">
        <v>2598372</v>
      </c>
      <c r="L33" s="1" t="s">
        <v>486</v>
      </c>
    </row>
    <row r="34" spans="1:12" x14ac:dyDescent="0.4">
      <c r="A34" s="32" t="s">
        <v>487</v>
      </c>
      <c r="B34" s="16"/>
      <c r="C34" s="16"/>
      <c r="D34" s="16"/>
      <c r="E34" s="16"/>
      <c r="F34" s="16"/>
      <c r="G34" s="16"/>
      <c r="H34" s="16"/>
      <c r="I34" s="16"/>
      <c r="J34" s="16"/>
      <c r="K34" s="16"/>
      <c r="L34" s="1" t="s">
        <v>488</v>
      </c>
    </row>
    <row r="35" spans="1:12" x14ac:dyDescent="0.4">
      <c r="A35" s="32" t="s">
        <v>489</v>
      </c>
      <c r="B35" s="16"/>
      <c r="C35" s="16"/>
      <c r="D35" s="16"/>
      <c r="E35" s="16"/>
      <c r="F35" s="16"/>
      <c r="G35" s="16"/>
      <c r="H35" s="16"/>
      <c r="I35" s="16"/>
      <c r="J35" s="16"/>
      <c r="K35" s="16"/>
      <c r="L35" s="1" t="s">
        <v>490</v>
      </c>
    </row>
    <row r="36" spans="1:12" x14ac:dyDescent="0.4">
      <c r="A36" s="32" t="s">
        <v>491</v>
      </c>
      <c r="B36" s="16"/>
      <c r="C36" s="16"/>
      <c r="D36" s="16"/>
      <c r="E36" s="16"/>
      <c r="F36" s="16"/>
      <c r="G36" s="16"/>
      <c r="H36" s="16"/>
      <c r="I36" s="16"/>
      <c r="J36" s="16"/>
      <c r="K36" s="16"/>
      <c r="L36" s="1" t="s">
        <v>492</v>
      </c>
    </row>
    <row r="37" spans="1:12" x14ac:dyDescent="0.4">
      <c r="A37" s="32" t="s">
        <v>493</v>
      </c>
      <c r="B37" s="16">
        <v>325939</v>
      </c>
      <c r="C37" s="16">
        <v>72838</v>
      </c>
      <c r="D37" s="16">
        <v>470231</v>
      </c>
      <c r="E37" s="16">
        <v>376866</v>
      </c>
      <c r="F37" s="16">
        <v>129856</v>
      </c>
      <c r="G37" s="16">
        <v>191656</v>
      </c>
      <c r="H37" s="16">
        <v>89560</v>
      </c>
      <c r="I37" s="16">
        <v>139824</v>
      </c>
      <c r="J37" s="16">
        <v>367072</v>
      </c>
      <c r="K37" s="16">
        <v>1075015</v>
      </c>
      <c r="L37" s="1" t="s">
        <v>494</v>
      </c>
    </row>
    <row r="38" spans="1:12" x14ac:dyDescent="0.4">
      <c r="A38" s="1" t="s">
        <v>495</v>
      </c>
      <c r="B38" s="16"/>
      <c r="C38" s="16"/>
      <c r="D38" s="16"/>
      <c r="E38" s="16"/>
      <c r="F38" s="16"/>
      <c r="G38" s="16"/>
      <c r="H38" s="16"/>
      <c r="I38" s="16"/>
      <c r="J38" s="16"/>
      <c r="K38" s="16"/>
      <c r="L38" s="1" t="s">
        <v>496</v>
      </c>
    </row>
    <row r="39" spans="1:12" x14ac:dyDescent="0.4">
      <c r="A39" s="1" t="s">
        <v>497</v>
      </c>
      <c r="B39" s="16"/>
      <c r="C39" s="16"/>
      <c r="D39" s="16"/>
      <c r="E39" s="16"/>
      <c r="F39" s="16"/>
      <c r="G39" s="16"/>
      <c r="H39" s="16"/>
      <c r="I39" s="16"/>
      <c r="J39" s="16"/>
      <c r="K39" s="16"/>
      <c r="L39" s="1" t="s">
        <v>498</v>
      </c>
    </row>
    <row r="40" spans="1:12" x14ac:dyDescent="0.4">
      <c r="A40" s="1" t="s">
        <v>499</v>
      </c>
      <c r="B40" s="16">
        <v>0</v>
      </c>
      <c r="C40" s="16">
        <v>51530</v>
      </c>
      <c r="D40" s="16">
        <v>0</v>
      </c>
      <c r="E40" s="16">
        <v>0</v>
      </c>
      <c r="F40" s="16">
        <v>0</v>
      </c>
      <c r="G40" s="16">
        <v>0</v>
      </c>
      <c r="H40" s="16">
        <v>0</v>
      </c>
      <c r="I40" s="16">
        <v>0</v>
      </c>
      <c r="J40" s="16">
        <v>0</v>
      </c>
      <c r="K40" s="16">
        <v>0</v>
      </c>
      <c r="L40" s="1" t="s">
        <v>500</v>
      </c>
    </row>
    <row r="41" spans="1:12" x14ac:dyDescent="0.4">
      <c r="A41" s="32" t="s">
        <v>501</v>
      </c>
      <c r="B41" s="16"/>
      <c r="C41" s="16"/>
      <c r="D41" s="16"/>
      <c r="E41" s="16"/>
      <c r="F41" s="16"/>
      <c r="G41" s="16"/>
      <c r="H41" s="16"/>
      <c r="I41" s="16"/>
      <c r="J41" s="16"/>
      <c r="K41" s="16"/>
      <c r="L41" s="1" t="s">
        <v>502</v>
      </c>
    </row>
    <row r="42" spans="1:12" x14ac:dyDescent="0.4">
      <c r="A42" s="34" t="s">
        <v>503</v>
      </c>
      <c r="B42" s="25">
        <v>113655872</v>
      </c>
      <c r="C42" s="25">
        <v>102332542</v>
      </c>
      <c r="D42" s="25">
        <v>54980214</v>
      </c>
      <c r="E42" s="25">
        <v>5886568</v>
      </c>
      <c r="F42" s="25">
        <v>14793186</v>
      </c>
      <c r="G42" s="25">
        <v>8048804</v>
      </c>
      <c r="H42" s="25">
        <v>2794631</v>
      </c>
      <c r="I42" s="25">
        <v>287812</v>
      </c>
      <c r="J42" s="25">
        <v>246837</v>
      </c>
      <c r="K42" s="25">
        <v>487164</v>
      </c>
      <c r="L42" s="5" t="s">
        <v>504</v>
      </c>
    </row>
    <row r="43" spans="1:12" x14ac:dyDescent="0.4">
      <c r="A43" s="32"/>
      <c r="B43" s="16"/>
      <c r="C43" s="16"/>
      <c r="D43" s="16"/>
      <c r="E43" s="16"/>
      <c r="F43" s="16"/>
      <c r="G43" s="16"/>
      <c r="H43" s="16"/>
      <c r="I43" s="16"/>
      <c r="J43" s="16"/>
      <c r="K43" s="16"/>
      <c r="L43" s="1"/>
    </row>
    <row r="44" spans="1:12" x14ac:dyDescent="0.4">
      <c r="A44" s="32"/>
      <c r="B44" s="16"/>
      <c r="C44" s="16"/>
      <c r="D44" s="16"/>
      <c r="E44" s="16"/>
      <c r="F44" s="16"/>
      <c r="G44" s="16"/>
      <c r="H44" s="16"/>
      <c r="I44" s="16"/>
      <c r="J44" s="16"/>
      <c r="K44" s="16"/>
      <c r="L44" s="4" t="s">
        <v>73</v>
      </c>
    </row>
    <row r="45" spans="1:12" x14ac:dyDescent="0.4">
      <c r="A45" s="32"/>
      <c r="B45" s="16"/>
      <c r="C45" s="16"/>
      <c r="D45" s="16"/>
      <c r="E45" s="16"/>
      <c r="F45" s="16"/>
      <c r="G45" s="16"/>
      <c r="H45" s="16"/>
      <c r="I45" s="16"/>
      <c r="J45" s="16"/>
      <c r="K45" s="16"/>
      <c r="L45" s="1"/>
    </row>
    <row r="47" spans="1:12" x14ac:dyDescent="0.4">
      <c r="A47" s="1" t="s">
        <v>505</v>
      </c>
    </row>
    <row r="48" spans="1:12" x14ac:dyDescent="0.4">
      <c r="A48" s="1" t="s">
        <v>506</v>
      </c>
    </row>
    <row r="49" spans="1:12" x14ac:dyDescent="0.4">
      <c r="A49" s="2" t="s">
        <v>80</v>
      </c>
    </row>
    <row r="50" spans="1:12" x14ac:dyDescent="0.4">
      <c r="B50" s="3"/>
      <c r="C50" s="3"/>
      <c r="D50" s="3"/>
      <c r="E50" s="3"/>
      <c r="F50" s="3"/>
      <c r="G50" s="3"/>
      <c r="H50" s="3"/>
      <c r="I50" s="3"/>
      <c r="J50" s="3"/>
      <c r="K50" s="3"/>
    </row>
    <row r="51" spans="1:12" x14ac:dyDescent="0.4">
      <c r="A51" s="33"/>
      <c r="B51" s="11">
        <v>2012</v>
      </c>
      <c r="C51" s="11">
        <v>2013</v>
      </c>
      <c r="D51" s="11">
        <v>2014</v>
      </c>
      <c r="E51" s="11">
        <v>2015</v>
      </c>
      <c r="F51" s="11" t="s">
        <v>45</v>
      </c>
      <c r="G51" s="11" t="s">
        <v>46</v>
      </c>
      <c r="H51" s="11" t="s">
        <v>41</v>
      </c>
      <c r="I51" s="11" t="s">
        <v>42</v>
      </c>
      <c r="J51" s="11" t="s">
        <v>43</v>
      </c>
      <c r="K51" s="11" t="s">
        <v>44</v>
      </c>
      <c r="L51" s="10"/>
    </row>
    <row r="52" spans="1:12" x14ac:dyDescent="0.4">
      <c r="A52" s="1"/>
      <c r="B52" s="3"/>
      <c r="C52" s="3"/>
      <c r="D52" s="3"/>
      <c r="E52" s="3"/>
      <c r="F52" s="3"/>
      <c r="G52" s="3"/>
      <c r="H52" s="3"/>
      <c r="I52" s="3"/>
      <c r="J52" s="3"/>
      <c r="K52" s="3"/>
    </row>
    <row r="53" spans="1:12" x14ac:dyDescent="0.4">
      <c r="A53" s="32" t="s">
        <v>507</v>
      </c>
      <c r="B53" s="16"/>
      <c r="C53" s="16"/>
      <c r="D53" s="16"/>
      <c r="E53" s="16"/>
      <c r="F53" s="16"/>
      <c r="G53" s="16"/>
      <c r="H53" s="16"/>
      <c r="I53" s="16"/>
      <c r="J53" s="16"/>
      <c r="K53" s="16"/>
      <c r="L53" s="1" t="s">
        <v>508</v>
      </c>
    </row>
    <row r="54" spans="1:12" x14ac:dyDescent="0.4">
      <c r="A54" s="32" t="s">
        <v>509</v>
      </c>
      <c r="B54" s="16"/>
      <c r="C54" s="16"/>
      <c r="D54" s="16"/>
      <c r="E54" s="16"/>
      <c r="F54" s="16"/>
      <c r="G54" s="16"/>
      <c r="H54" s="16"/>
      <c r="I54" s="16"/>
      <c r="J54" s="16"/>
      <c r="K54" s="16"/>
      <c r="L54" s="1" t="s">
        <v>510</v>
      </c>
    </row>
    <row r="55" spans="1:12" x14ac:dyDescent="0.4">
      <c r="A55" s="32" t="s">
        <v>511</v>
      </c>
      <c r="B55" s="16">
        <v>0</v>
      </c>
      <c r="C55" s="16">
        <v>0</v>
      </c>
      <c r="D55" s="16">
        <v>0</v>
      </c>
      <c r="E55" s="16">
        <v>1350107</v>
      </c>
      <c r="F55" s="16">
        <v>0</v>
      </c>
      <c r="G55" s="16">
        <v>0</v>
      </c>
      <c r="H55" s="16">
        <v>0</v>
      </c>
      <c r="I55" s="16">
        <v>0</v>
      </c>
      <c r="J55" s="16">
        <v>0</v>
      </c>
      <c r="K55" s="16">
        <v>0</v>
      </c>
      <c r="L55" s="1" t="s">
        <v>512</v>
      </c>
    </row>
    <row r="56" spans="1:12" x14ac:dyDescent="0.4">
      <c r="A56" s="32" t="s">
        <v>507</v>
      </c>
      <c r="B56" s="16"/>
      <c r="C56" s="16"/>
      <c r="D56" s="16"/>
      <c r="E56" s="16"/>
      <c r="F56" s="16"/>
      <c r="G56" s="16"/>
      <c r="H56" s="16"/>
      <c r="I56" s="16"/>
      <c r="J56" s="16"/>
      <c r="K56" s="16"/>
      <c r="L56" s="1" t="s">
        <v>513</v>
      </c>
    </row>
    <row r="57" spans="1:12" x14ac:dyDescent="0.4">
      <c r="A57" s="32" t="s">
        <v>509</v>
      </c>
      <c r="B57" s="16"/>
      <c r="C57" s="16"/>
      <c r="D57" s="16"/>
      <c r="E57" s="16"/>
      <c r="F57" s="16"/>
      <c r="G57" s="16"/>
      <c r="H57" s="16"/>
      <c r="I57" s="16"/>
      <c r="J57" s="16"/>
      <c r="K57" s="16"/>
      <c r="L57" s="1" t="s">
        <v>510</v>
      </c>
    </row>
    <row r="58" spans="1:12" x14ac:dyDescent="0.4">
      <c r="A58" s="32" t="s">
        <v>514</v>
      </c>
      <c r="B58" s="16">
        <v>13230589</v>
      </c>
      <c r="C58" s="16">
        <v>55783515</v>
      </c>
      <c r="D58" s="16">
        <v>50512211</v>
      </c>
      <c r="E58" s="16">
        <v>57393234</v>
      </c>
      <c r="F58" s="16">
        <v>57846375</v>
      </c>
      <c r="G58" s="16">
        <v>134954907</v>
      </c>
      <c r="H58" s="16">
        <v>91921048</v>
      </c>
      <c r="I58" s="16">
        <v>160004684</v>
      </c>
      <c r="J58" s="16">
        <v>193154757</v>
      </c>
      <c r="K58" s="16">
        <v>89634553</v>
      </c>
      <c r="L58" s="1" t="s">
        <v>512</v>
      </c>
    </row>
    <row r="59" spans="1:12" x14ac:dyDescent="0.4">
      <c r="A59" s="32" t="s">
        <v>507</v>
      </c>
      <c r="B59" s="16"/>
      <c r="C59" s="16"/>
      <c r="D59" s="16"/>
      <c r="E59" s="16"/>
      <c r="F59" s="16"/>
      <c r="G59" s="16"/>
      <c r="H59" s="16"/>
      <c r="I59" s="16"/>
      <c r="J59" s="16"/>
      <c r="K59" s="16"/>
      <c r="L59" s="1" t="s">
        <v>515</v>
      </c>
    </row>
    <row r="60" spans="1:12" x14ac:dyDescent="0.4">
      <c r="A60" s="32" t="s">
        <v>509</v>
      </c>
      <c r="B60" s="16"/>
      <c r="C60" s="16"/>
      <c r="D60" s="16"/>
      <c r="E60" s="16"/>
      <c r="F60" s="16"/>
      <c r="G60" s="16"/>
      <c r="H60" s="16"/>
      <c r="I60" s="16"/>
      <c r="J60" s="16"/>
      <c r="K60" s="16"/>
      <c r="L60" s="1" t="s">
        <v>510</v>
      </c>
    </row>
    <row r="61" spans="1:12" x14ac:dyDescent="0.4">
      <c r="A61" s="32" t="s">
        <v>516</v>
      </c>
      <c r="B61" s="16">
        <v>0</v>
      </c>
      <c r="C61" s="16">
        <v>1128534</v>
      </c>
      <c r="D61" s="16">
        <v>1880643</v>
      </c>
      <c r="E61" s="16">
        <v>1464317</v>
      </c>
      <c r="F61" s="16">
        <v>3042386</v>
      </c>
      <c r="G61" s="16">
        <v>5153438</v>
      </c>
      <c r="H61" s="16">
        <v>6251534</v>
      </c>
      <c r="I61" s="16">
        <v>4651189</v>
      </c>
      <c r="J61" s="16">
        <v>6114705</v>
      </c>
      <c r="K61" s="16">
        <v>4961115</v>
      </c>
      <c r="L61" s="1" t="s">
        <v>512</v>
      </c>
    </row>
    <row r="62" spans="1:12" x14ac:dyDescent="0.4">
      <c r="A62" s="32" t="s">
        <v>507</v>
      </c>
      <c r="B62" s="16"/>
      <c r="C62" s="16"/>
      <c r="D62" s="16"/>
      <c r="E62" s="16"/>
      <c r="F62" s="16"/>
      <c r="G62" s="16"/>
      <c r="H62" s="16"/>
      <c r="I62" s="16"/>
      <c r="J62" s="16"/>
      <c r="K62" s="16"/>
      <c r="L62" s="1" t="s">
        <v>517</v>
      </c>
    </row>
    <row r="63" spans="1:12" x14ac:dyDescent="0.4">
      <c r="A63" s="32" t="s">
        <v>509</v>
      </c>
      <c r="B63" s="16"/>
      <c r="C63" s="16"/>
      <c r="D63" s="16"/>
      <c r="E63" s="16"/>
      <c r="F63" s="16"/>
      <c r="G63" s="16"/>
      <c r="H63" s="16"/>
      <c r="I63" s="16"/>
      <c r="J63" s="16"/>
      <c r="K63" s="16"/>
      <c r="L63" s="1" t="s">
        <v>510</v>
      </c>
    </row>
    <row r="64" spans="1:12" x14ac:dyDescent="0.4">
      <c r="A64" s="32" t="s">
        <v>518</v>
      </c>
      <c r="B64" s="16">
        <v>23693950</v>
      </c>
      <c r="C64" s="16">
        <v>31153058</v>
      </c>
      <c r="D64" s="16">
        <v>45654630</v>
      </c>
      <c r="E64" s="16">
        <v>30231629</v>
      </c>
      <c r="F64" s="16">
        <v>32540003</v>
      </c>
      <c r="G64" s="16">
        <v>31031878</v>
      </c>
      <c r="H64" s="16">
        <v>29869807</v>
      </c>
      <c r="I64" s="16">
        <v>37383404</v>
      </c>
      <c r="J64" s="16">
        <v>26623031</v>
      </c>
      <c r="K64" s="16">
        <v>32544226</v>
      </c>
      <c r="L64" s="1" t="s">
        <v>512</v>
      </c>
    </row>
    <row r="65" spans="1:12" x14ac:dyDescent="0.4">
      <c r="A65" s="32" t="s">
        <v>507</v>
      </c>
      <c r="B65" s="16"/>
      <c r="C65" s="16"/>
      <c r="D65" s="16"/>
      <c r="E65" s="16"/>
      <c r="F65" s="16"/>
      <c r="G65" s="16"/>
      <c r="H65" s="16"/>
      <c r="I65" s="16"/>
      <c r="J65" s="16"/>
      <c r="K65" s="16"/>
      <c r="L65" s="1" t="s">
        <v>519</v>
      </c>
    </row>
    <row r="66" spans="1:12" x14ac:dyDescent="0.4">
      <c r="A66" s="32" t="s">
        <v>520</v>
      </c>
      <c r="B66" s="16"/>
      <c r="C66" s="16"/>
      <c r="D66" s="16"/>
      <c r="E66" s="16"/>
      <c r="F66" s="16"/>
      <c r="G66" s="16"/>
      <c r="H66" s="16"/>
      <c r="I66" s="16"/>
      <c r="J66" s="16"/>
      <c r="K66" s="16"/>
      <c r="L66" s="1" t="s">
        <v>468</v>
      </c>
    </row>
    <row r="67" spans="1:12" x14ac:dyDescent="0.4">
      <c r="A67" s="32" t="s">
        <v>521</v>
      </c>
      <c r="B67" s="16">
        <v>436961</v>
      </c>
      <c r="C67" s="16">
        <v>2171430</v>
      </c>
      <c r="D67" s="16">
        <v>10235570</v>
      </c>
      <c r="E67" s="16">
        <v>12736798</v>
      </c>
      <c r="F67" s="16">
        <v>0</v>
      </c>
      <c r="G67" s="16">
        <v>101990</v>
      </c>
      <c r="H67" s="16">
        <v>0</v>
      </c>
      <c r="I67" s="16">
        <v>0</v>
      </c>
      <c r="J67" s="16">
        <v>0</v>
      </c>
      <c r="K67" s="16">
        <v>195525</v>
      </c>
      <c r="L67" s="1" t="s">
        <v>512</v>
      </c>
    </row>
    <row r="68" spans="1:12" x14ac:dyDescent="0.4">
      <c r="A68" s="32" t="s">
        <v>507</v>
      </c>
      <c r="B68" s="16"/>
      <c r="C68" s="16"/>
      <c r="D68" s="16"/>
      <c r="E68" s="16"/>
      <c r="F68" s="16"/>
      <c r="G68" s="16"/>
      <c r="H68" s="16"/>
      <c r="I68" s="16"/>
      <c r="J68" s="16"/>
      <c r="K68" s="16"/>
      <c r="L68" s="1" t="s">
        <v>522</v>
      </c>
    </row>
    <row r="69" spans="1:12" x14ac:dyDescent="0.4">
      <c r="A69" s="32" t="s">
        <v>523</v>
      </c>
      <c r="B69" s="16"/>
      <c r="C69" s="16"/>
      <c r="D69" s="16"/>
      <c r="E69" s="16"/>
      <c r="F69" s="16"/>
      <c r="G69" s="16"/>
      <c r="H69" s="16"/>
      <c r="I69" s="16"/>
      <c r="J69" s="16"/>
      <c r="K69" s="16"/>
      <c r="L69" s="1" t="s">
        <v>486</v>
      </c>
    </row>
    <row r="70" spans="1:12" x14ac:dyDescent="0.4">
      <c r="A70" s="32" t="s">
        <v>524</v>
      </c>
      <c r="B70" s="16">
        <v>42917959</v>
      </c>
      <c r="C70" s="16">
        <v>229093008</v>
      </c>
      <c r="D70" s="16">
        <v>256984883</v>
      </c>
      <c r="E70" s="16">
        <v>203945952</v>
      </c>
      <c r="F70" s="16">
        <v>269318081</v>
      </c>
      <c r="G70" s="16">
        <v>266443710</v>
      </c>
      <c r="H70" s="16">
        <v>265870270</v>
      </c>
      <c r="I70" s="16">
        <v>187063659</v>
      </c>
      <c r="J70" s="16">
        <v>204520061</v>
      </c>
      <c r="K70" s="16">
        <v>31847076</v>
      </c>
      <c r="L70" s="1" t="s">
        <v>512</v>
      </c>
    </row>
    <row r="71" spans="1:12" x14ac:dyDescent="0.4">
      <c r="A71" s="32" t="s">
        <v>507</v>
      </c>
      <c r="B71" s="16"/>
      <c r="C71" s="16"/>
      <c r="D71" s="16"/>
      <c r="E71" s="16"/>
      <c r="F71" s="16"/>
      <c r="G71" s="16"/>
      <c r="H71" s="16"/>
      <c r="I71" s="16"/>
      <c r="J71" s="16"/>
      <c r="K71" s="16"/>
      <c r="L71" s="1" t="s">
        <v>525</v>
      </c>
    </row>
    <row r="72" spans="1:12" x14ac:dyDescent="0.4">
      <c r="A72" s="32" t="s">
        <v>523</v>
      </c>
      <c r="B72" s="16"/>
      <c r="C72" s="16"/>
      <c r="D72" s="16"/>
      <c r="E72" s="16"/>
      <c r="F72" s="16"/>
      <c r="G72" s="16"/>
      <c r="H72" s="16"/>
      <c r="I72" s="16"/>
      <c r="J72" s="16"/>
      <c r="K72" s="16"/>
      <c r="L72" s="1" t="s">
        <v>486</v>
      </c>
    </row>
    <row r="73" spans="1:12" x14ac:dyDescent="0.4">
      <c r="A73" s="32" t="s">
        <v>526</v>
      </c>
      <c r="B73" s="16">
        <v>0</v>
      </c>
      <c r="C73" s="16">
        <v>0</v>
      </c>
      <c r="D73" s="16">
        <v>32000</v>
      </c>
      <c r="E73" s="16">
        <v>0</v>
      </c>
      <c r="F73" s="16">
        <v>0</v>
      </c>
      <c r="G73" s="16">
        <v>0</v>
      </c>
      <c r="H73" s="16">
        <v>12110</v>
      </c>
      <c r="I73" s="16">
        <v>129718</v>
      </c>
      <c r="J73" s="16">
        <v>62580</v>
      </c>
      <c r="K73" s="16">
        <v>233082</v>
      </c>
      <c r="L73" s="1" t="s">
        <v>512</v>
      </c>
    </row>
    <row r="74" spans="1:12" x14ac:dyDescent="0.4">
      <c r="A74" s="32" t="s">
        <v>527</v>
      </c>
      <c r="B74" s="16"/>
      <c r="C74" s="16"/>
      <c r="D74" s="16"/>
      <c r="E74" s="16"/>
      <c r="F74" s="16"/>
      <c r="G74" s="16"/>
      <c r="H74" s="16"/>
      <c r="I74" s="16"/>
      <c r="J74" s="16"/>
      <c r="K74" s="16"/>
      <c r="L74" s="32" t="s">
        <v>528</v>
      </c>
    </row>
    <row r="75" spans="1:12" x14ac:dyDescent="0.4">
      <c r="A75" s="32" t="s">
        <v>529</v>
      </c>
      <c r="B75" s="16"/>
      <c r="C75" s="16"/>
      <c r="D75" s="16"/>
      <c r="E75" s="16"/>
      <c r="F75" s="16"/>
      <c r="G75" s="16"/>
      <c r="H75" s="16"/>
      <c r="I75" s="16"/>
      <c r="J75" s="16"/>
      <c r="K75" s="16"/>
      <c r="L75" s="32" t="s">
        <v>530</v>
      </c>
    </row>
    <row r="76" spans="1:12" x14ac:dyDescent="0.4">
      <c r="A76" s="32" t="s">
        <v>531</v>
      </c>
      <c r="B76" s="16"/>
      <c r="C76" s="16"/>
      <c r="D76" s="16"/>
      <c r="E76" s="16"/>
      <c r="F76" s="16"/>
      <c r="G76" s="16"/>
      <c r="H76" s="16"/>
      <c r="I76" s="16"/>
      <c r="J76" s="16"/>
      <c r="K76" s="16"/>
      <c r="L76" s="32" t="s">
        <v>532</v>
      </c>
    </row>
    <row r="77" spans="1:12" x14ac:dyDescent="0.4">
      <c r="A77" s="32" t="s">
        <v>533</v>
      </c>
      <c r="B77" s="16">
        <v>47732332</v>
      </c>
      <c r="C77" s="16">
        <v>24267909</v>
      </c>
      <c r="D77" s="16">
        <v>1886660</v>
      </c>
      <c r="E77" s="16">
        <v>0</v>
      </c>
      <c r="F77" s="16">
        <v>0</v>
      </c>
      <c r="G77" s="16">
        <v>0</v>
      </c>
      <c r="H77" s="16">
        <v>0</v>
      </c>
      <c r="I77" s="16">
        <v>0</v>
      </c>
      <c r="J77" s="16">
        <v>0</v>
      </c>
      <c r="K77" s="16">
        <v>0</v>
      </c>
      <c r="L77" s="32" t="s">
        <v>534</v>
      </c>
    </row>
    <row r="78" spans="1:12" x14ac:dyDescent="0.4">
      <c r="A78" s="32" t="s">
        <v>535</v>
      </c>
      <c r="B78" s="16"/>
      <c r="C78" s="16"/>
      <c r="D78" s="16"/>
      <c r="E78" s="16"/>
      <c r="F78" s="16"/>
      <c r="G78" s="16"/>
      <c r="H78" s="16"/>
      <c r="I78" s="16"/>
      <c r="J78" s="16"/>
      <c r="K78" s="16"/>
      <c r="L78" s="1" t="s">
        <v>536</v>
      </c>
    </row>
    <row r="79" spans="1:12" x14ac:dyDescent="0.4">
      <c r="A79" s="32" t="s">
        <v>537</v>
      </c>
      <c r="B79" s="16">
        <v>6294575</v>
      </c>
      <c r="C79" s="16">
        <v>522337</v>
      </c>
      <c r="D79" s="16">
        <v>8286639</v>
      </c>
      <c r="E79" s="16">
        <v>239697</v>
      </c>
      <c r="F79" s="16">
        <v>334632</v>
      </c>
      <c r="G79" s="16">
        <v>3744939</v>
      </c>
      <c r="H79" s="16">
        <v>21890962</v>
      </c>
      <c r="I79" s="16">
        <v>44485</v>
      </c>
      <c r="J79" s="16">
        <v>25673</v>
      </c>
      <c r="K79" s="16">
        <v>86011</v>
      </c>
      <c r="L79" s="1" t="s">
        <v>538</v>
      </c>
    </row>
    <row r="80" spans="1:12" x14ac:dyDescent="0.4">
      <c r="A80" s="32" t="s">
        <v>539</v>
      </c>
      <c r="B80" s="16"/>
      <c r="C80" s="16"/>
      <c r="D80" s="16"/>
      <c r="E80" s="16"/>
      <c r="F80" s="16"/>
      <c r="G80" s="16"/>
      <c r="H80" s="16"/>
      <c r="I80" s="16"/>
      <c r="J80" s="16"/>
      <c r="K80" s="16"/>
      <c r="L80" s="1" t="s">
        <v>540</v>
      </c>
    </row>
    <row r="81" spans="1:12" x14ac:dyDescent="0.4">
      <c r="A81" s="32" t="s">
        <v>541</v>
      </c>
      <c r="B81" s="16">
        <v>16435524</v>
      </c>
      <c r="C81" s="16">
        <v>9841261</v>
      </c>
      <c r="D81" s="16">
        <v>11181455</v>
      </c>
      <c r="E81" s="16">
        <v>6124780</v>
      </c>
      <c r="F81" s="16">
        <v>5456705</v>
      </c>
      <c r="G81" s="16">
        <v>4165666</v>
      </c>
      <c r="H81" s="16">
        <v>6811984</v>
      </c>
      <c r="I81" s="16">
        <v>4683492</v>
      </c>
      <c r="J81" s="16">
        <v>3872215</v>
      </c>
      <c r="K81" s="16">
        <v>6596100</v>
      </c>
      <c r="L81" s="1" t="s">
        <v>542</v>
      </c>
    </row>
    <row r="82" spans="1:12" x14ac:dyDescent="0.4">
      <c r="A82" s="32" t="s">
        <v>543</v>
      </c>
      <c r="B82" s="16"/>
      <c r="C82" s="16"/>
      <c r="D82" s="16"/>
      <c r="E82" s="16"/>
      <c r="F82" s="16"/>
      <c r="G82" s="16"/>
      <c r="H82" s="16"/>
      <c r="I82" s="16"/>
      <c r="J82" s="16"/>
      <c r="K82" s="16"/>
      <c r="L82" s="1" t="s">
        <v>544</v>
      </c>
    </row>
    <row r="83" spans="1:12" ht="18.600000000000001" thickBot="1" x14ac:dyDescent="0.45">
      <c r="A83" s="35" t="s">
        <v>545</v>
      </c>
      <c r="B83" s="27">
        <v>141526558</v>
      </c>
      <c r="C83" s="27">
        <v>133009718</v>
      </c>
      <c r="D83" s="27">
        <v>93331352</v>
      </c>
      <c r="E83" s="27">
        <v>102557390</v>
      </c>
      <c r="F83" s="27">
        <v>162617954</v>
      </c>
      <c r="G83" s="27">
        <v>146773732</v>
      </c>
      <c r="H83" s="27">
        <v>221658453</v>
      </c>
      <c r="I83" s="27">
        <v>152397742</v>
      </c>
      <c r="J83" s="27">
        <v>88401987</v>
      </c>
      <c r="K83" s="27">
        <v>94595433</v>
      </c>
      <c r="L83" s="35" t="s">
        <v>546</v>
      </c>
    </row>
    <row r="84" spans="1:12" x14ac:dyDescent="0.4">
      <c r="A84" s="32"/>
      <c r="B84" s="16"/>
      <c r="C84" s="16"/>
      <c r="D84" s="16"/>
      <c r="E84" s="16"/>
      <c r="F84" s="16"/>
      <c r="G84" s="16"/>
      <c r="H84" s="16"/>
      <c r="I84" s="16"/>
      <c r="J84" s="16"/>
      <c r="K84" s="16"/>
      <c r="L84" s="32"/>
    </row>
    <row r="85" spans="1:12" x14ac:dyDescent="0.4">
      <c r="A85" s="32" t="s">
        <v>547</v>
      </c>
      <c r="B85" s="16"/>
      <c r="C85" s="16"/>
      <c r="D85" s="16"/>
      <c r="E85" s="16"/>
      <c r="F85" s="16"/>
      <c r="G85" s="32" t="s">
        <v>548</v>
      </c>
      <c r="H85" s="16"/>
      <c r="I85" s="16"/>
      <c r="J85" s="16"/>
      <c r="K85" s="16"/>
      <c r="L85" s="32"/>
    </row>
    <row r="87" spans="1:12" x14ac:dyDescent="0.4">
      <c r="A87" s="1" t="s">
        <v>33</v>
      </c>
      <c r="G87" s="1" t="s">
        <v>34</v>
      </c>
    </row>
    <row r="88" spans="1:12" x14ac:dyDescent="0.4">
      <c r="A88" s="1" t="s">
        <v>35</v>
      </c>
      <c r="G88" s="1" t="s">
        <v>36</v>
      </c>
    </row>
  </sheetData>
  <hyperlinks>
    <hyperlink ref="L6" location="'ÍNDICE-INDEX'!A1" display="'ÍNDICE-INDEX'" xr:uid="{E48257BF-5813-4F89-8BAD-B42DCBD84712}"/>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147BA-12B8-4F4A-8E61-AD51206EA9C1}">
  <sheetPr>
    <tabColor theme="0" tint="-0.14999847407452621"/>
  </sheetPr>
  <dimension ref="A1:EA45"/>
  <sheetViews>
    <sheetView workbookViewId="0">
      <selection activeCell="N5" sqref="N5"/>
    </sheetView>
  </sheetViews>
  <sheetFormatPr defaultColWidth="9.81640625" defaultRowHeight="18" x14ac:dyDescent="0.4"/>
  <cols>
    <col min="1" max="1" width="5.81640625" style="2" customWidth="1"/>
    <col min="2" max="2" width="36.1796875" style="2" customWidth="1"/>
    <col min="3" max="12" width="7.81640625" style="36" customWidth="1"/>
    <col min="13" max="13" width="0.90625" style="2" customWidth="1"/>
    <col min="14" max="14" width="34.81640625" style="2" customWidth="1"/>
    <col min="15" max="16384" width="9.81640625" style="2"/>
  </cols>
  <sheetData>
    <row r="1" spans="1:131" s="29" customFormat="1" x14ac:dyDescent="0.4">
      <c r="A1" s="2"/>
      <c r="B1" s="2"/>
      <c r="C1" s="36"/>
      <c r="D1" s="36"/>
      <c r="E1" s="36"/>
      <c r="F1" s="36"/>
      <c r="G1" s="36"/>
      <c r="H1" s="36"/>
      <c r="I1" s="36"/>
      <c r="J1" s="36"/>
      <c r="K1" s="36"/>
      <c r="L1" s="36"/>
      <c r="M1" s="2"/>
      <c r="N1" s="2"/>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row>
    <row r="2" spans="1:131" x14ac:dyDescent="0.4">
      <c r="A2" s="1" t="s">
        <v>549</v>
      </c>
    </row>
    <row r="3" spans="1:131" x14ac:dyDescent="0.4">
      <c r="A3" s="1" t="s">
        <v>550</v>
      </c>
    </row>
    <row r="4" spans="1:131" x14ac:dyDescent="0.4">
      <c r="A4" s="2" t="s">
        <v>2</v>
      </c>
    </row>
    <row r="5" spans="1:131" x14ac:dyDescent="0.4">
      <c r="A5" s="44" t="s">
        <v>551</v>
      </c>
      <c r="B5" s="45"/>
      <c r="C5" s="46">
        <v>2012</v>
      </c>
      <c r="D5" s="46">
        <v>2013</v>
      </c>
      <c r="E5" s="46">
        <v>2014</v>
      </c>
      <c r="F5" s="46">
        <v>2015</v>
      </c>
      <c r="G5" s="46" t="s">
        <v>45</v>
      </c>
      <c r="H5" s="46" t="s">
        <v>46</v>
      </c>
      <c r="I5" s="46" t="s">
        <v>41</v>
      </c>
      <c r="J5" s="46" t="s">
        <v>42</v>
      </c>
      <c r="K5" s="46" t="s">
        <v>43</v>
      </c>
      <c r="L5" s="46" t="s">
        <v>44</v>
      </c>
      <c r="M5" s="45"/>
      <c r="N5" s="80" t="s">
        <v>764</v>
      </c>
    </row>
    <row r="6" spans="1:131" x14ac:dyDescent="0.4">
      <c r="A6" s="37"/>
      <c r="B6" s="36"/>
      <c r="C6" s="37"/>
      <c r="D6" s="37"/>
      <c r="E6" s="37"/>
      <c r="F6" s="37"/>
      <c r="G6" s="37"/>
      <c r="H6" s="37"/>
      <c r="I6" s="37"/>
      <c r="J6" s="37"/>
      <c r="K6" s="37"/>
      <c r="L6" s="37"/>
      <c r="M6" s="36"/>
      <c r="N6" s="36"/>
    </row>
    <row r="7" spans="1:131" x14ac:dyDescent="0.4">
      <c r="A7" s="36"/>
      <c r="B7" s="37" t="s">
        <v>552</v>
      </c>
      <c r="C7" s="38">
        <v>58351.6</v>
      </c>
      <c r="D7" s="38">
        <v>62361.3</v>
      </c>
      <c r="E7" s="38">
        <v>62309.2</v>
      </c>
      <c r="F7" s="38">
        <v>69463.100000000006</v>
      </c>
      <c r="G7" s="38">
        <v>71740.100000000006</v>
      </c>
      <c r="H7" s="38">
        <v>71091.600000000006</v>
      </c>
      <c r="I7" s="38">
        <v>60528.299999999996</v>
      </c>
      <c r="J7" s="38">
        <v>63684.399999999994</v>
      </c>
      <c r="K7" s="38">
        <v>62237.4</v>
      </c>
      <c r="L7" s="38">
        <v>57921.399999999994</v>
      </c>
      <c r="N7" s="37" t="s">
        <v>553</v>
      </c>
    </row>
    <row r="8" spans="1:131" x14ac:dyDescent="0.4">
      <c r="A8" s="36"/>
      <c r="B8" s="36"/>
      <c r="C8" s="39"/>
      <c r="D8" s="39"/>
      <c r="E8" s="39"/>
      <c r="F8" s="39"/>
      <c r="G8" s="39"/>
      <c r="H8" s="38"/>
      <c r="I8" s="38"/>
      <c r="J8" s="38"/>
      <c r="K8" s="38"/>
      <c r="L8" s="38"/>
      <c r="M8" s="36"/>
      <c r="N8" s="36"/>
    </row>
    <row r="9" spans="1:131" x14ac:dyDescent="0.4">
      <c r="A9" s="37">
        <v>11</v>
      </c>
      <c r="B9" s="40" t="s">
        <v>554</v>
      </c>
      <c r="C9" s="38">
        <v>53.3</v>
      </c>
      <c r="D9" s="38">
        <v>58.5</v>
      </c>
      <c r="E9" s="38">
        <v>70.599999999999994</v>
      </c>
      <c r="F9" s="38">
        <v>51.8</v>
      </c>
      <c r="G9" s="41">
        <v>54.8</v>
      </c>
      <c r="H9" s="42">
        <v>54</v>
      </c>
      <c r="I9" s="42">
        <v>26.9</v>
      </c>
      <c r="J9" s="38">
        <v>55.1</v>
      </c>
      <c r="K9" s="38">
        <v>47.1</v>
      </c>
      <c r="L9" s="38">
        <v>39</v>
      </c>
      <c r="M9" s="36"/>
      <c r="N9" s="40" t="s">
        <v>555</v>
      </c>
    </row>
    <row r="10" spans="1:131" x14ac:dyDescent="0.4">
      <c r="A10" s="36"/>
      <c r="B10" s="36"/>
      <c r="C10" s="39"/>
      <c r="D10" s="39"/>
      <c r="E10" s="39"/>
      <c r="F10" s="39"/>
      <c r="G10" s="43"/>
      <c r="H10" s="42"/>
      <c r="I10" s="42"/>
      <c r="J10" s="42"/>
      <c r="K10" s="42"/>
      <c r="L10" s="42"/>
      <c r="M10" s="36"/>
      <c r="N10" s="36"/>
    </row>
    <row r="11" spans="1:131" x14ac:dyDescent="0.4">
      <c r="A11" s="37">
        <v>21</v>
      </c>
      <c r="B11" s="40" t="s">
        <v>556</v>
      </c>
      <c r="C11" s="38">
        <v>12</v>
      </c>
      <c r="D11" s="38">
        <v>28.6</v>
      </c>
      <c r="E11" s="38">
        <v>12.9</v>
      </c>
      <c r="F11" s="38">
        <v>14.2</v>
      </c>
      <c r="G11" s="41">
        <v>19.2</v>
      </c>
      <c r="H11" s="42">
        <v>18</v>
      </c>
      <c r="I11" s="42">
        <v>19.2</v>
      </c>
      <c r="J11" s="38">
        <v>12.5</v>
      </c>
      <c r="K11" s="38">
        <v>10.4</v>
      </c>
      <c r="L11" s="38">
        <v>14.7</v>
      </c>
      <c r="M11" s="36"/>
      <c r="N11" s="40" t="s">
        <v>557</v>
      </c>
    </row>
    <row r="12" spans="1:131" x14ac:dyDescent="0.4">
      <c r="A12" s="36"/>
      <c r="B12" s="36"/>
      <c r="C12" s="39"/>
      <c r="D12" s="39"/>
      <c r="E12" s="39"/>
      <c r="F12" s="39"/>
      <c r="G12" s="39"/>
      <c r="H12" s="38"/>
      <c r="I12" s="38"/>
      <c r="J12" s="38"/>
      <c r="K12" s="38"/>
      <c r="L12" s="38"/>
      <c r="M12" s="36"/>
      <c r="N12" s="36"/>
    </row>
    <row r="13" spans="1:131" x14ac:dyDescent="0.4">
      <c r="A13" s="37" t="s">
        <v>558</v>
      </c>
      <c r="B13" s="40" t="s">
        <v>559</v>
      </c>
      <c r="C13" s="38">
        <v>57577.599999999999</v>
      </c>
      <c r="D13" s="38">
        <v>61647.199999999997</v>
      </c>
      <c r="E13" s="38">
        <v>61640.4</v>
      </c>
      <c r="F13" s="38">
        <v>68796.600000000006</v>
      </c>
      <c r="G13" s="38">
        <v>71025.3</v>
      </c>
      <c r="H13" s="38">
        <v>70382.8</v>
      </c>
      <c r="I13" s="38">
        <v>59900.6</v>
      </c>
      <c r="J13" s="38">
        <v>63070.7</v>
      </c>
      <c r="K13" s="38">
        <v>61720.800000000003</v>
      </c>
      <c r="L13" s="38">
        <v>57350.2</v>
      </c>
      <c r="M13" s="36"/>
      <c r="N13" s="40" t="s">
        <v>560</v>
      </c>
    </row>
    <row r="14" spans="1:131" x14ac:dyDescent="0.4">
      <c r="A14" s="37">
        <v>311</v>
      </c>
      <c r="B14" s="40" t="s">
        <v>561</v>
      </c>
      <c r="C14" s="38">
        <v>3603</v>
      </c>
      <c r="D14" s="38">
        <v>4004.2</v>
      </c>
      <c r="E14" s="38">
        <v>2406.4</v>
      </c>
      <c r="F14" s="38">
        <v>2867.3</v>
      </c>
      <c r="G14" s="42">
        <v>3067.9</v>
      </c>
      <c r="H14" s="42">
        <v>2783.2</v>
      </c>
      <c r="I14" s="42">
        <v>1337.2</v>
      </c>
      <c r="J14" s="38">
        <v>711.4</v>
      </c>
      <c r="K14" s="38">
        <v>789.4</v>
      </c>
      <c r="L14" s="38">
        <v>790.9</v>
      </c>
      <c r="M14" s="36"/>
      <c r="N14" s="40" t="s">
        <v>562</v>
      </c>
    </row>
    <row r="15" spans="1:131" x14ac:dyDescent="0.4">
      <c r="A15" s="37">
        <v>312</v>
      </c>
      <c r="B15" s="40" t="s">
        <v>563</v>
      </c>
      <c r="C15" s="38">
        <v>286.2</v>
      </c>
      <c r="D15" s="38">
        <v>247.1</v>
      </c>
      <c r="E15" s="38">
        <v>260.2</v>
      </c>
      <c r="F15" s="38">
        <v>198</v>
      </c>
      <c r="G15" s="42">
        <v>263</v>
      </c>
      <c r="H15" s="42">
        <v>236</v>
      </c>
      <c r="I15" s="42">
        <v>252.8</v>
      </c>
      <c r="J15" s="38">
        <v>282.39999999999998</v>
      </c>
      <c r="K15" s="38">
        <v>319</v>
      </c>
      <c r="L15" s="38">
        <v>381.4</v>
      </c>
      <c r="M15" s="36"/>
      <c r="N15" s="40" t="s">
        <v>564</v>
      </c>
    </row>
    <row r="16" spans="1:131" x14ac:dyDescent="0.4">
      <c r="A16" s="37" t="s">
        <v>565</v>
      </c>
      <c r="B16" s="40" t="s">
        <v>566</v>
      </c>
      <c r="C16" s="38">
        <v>80</v>
      </c>
      <c r="D16" s="38">
        <v>103.3</v>
      </c>
      <c r="E16" s="38">
        <v>91.6</v>
      </c>
      <c r="F16" s="38">
        <v>65.900000000000006</v>
      </c>
      <c r="G16" s="42">
        <v>65.900000000000006</v>
      </c>
      <c r="H16" s="42">
        <v>57.7</v>
      </c>
      <c r="I16" s="42">
        <v>47.7</v>
      </c>
      <c r="J16" s="38">
        <v>65.599999999999994</v>
      </c>
      <c r="K16" s="38">
        <v>79.099999999999994</v>
      </c>
      <c r="L16" s="38">
        <v>29.4</v>
      </c>
      <c r="M16" s="36"/>
      <c r="N16" s="40" t="s">
        <v>566</v>
      </c>
    </row>
    <row r="17" spans="1:14" x14ac:dyDescent="0.4">
      <c r="A17" s="37">
        <v>315</v>
      </c>
      <c r="B17" s="40" t="s">
        <v>567</v>
      </c>
      <c r="C17" s="38">
        <v>137.9</v>
      </c>
      <c r="D17" s="38">
        <v>127.4</v>
      </c>
      <c r="E17" s="38">
        <v>80.2</v>
      </c>
      <c r="F17" s="38">
        <v>78</v>
      </c>
      <c r="G17" s="42">
        <v>71.599999999999994</v>
      </c>
      <c r="H17" s="42">
        <v>50.7</v>
      </c>
      <c r="I17" s="42">
        <v>53.5</v>
      </c>
      <c r="J17" s="38">
        <v>63.8</v>
      </c>
      <c r="K17" s="38">
        <v>72.8</v>
      </c>
      <c r="L17" s="38">
        <v>57.3</v>
      </c>
      <c r="M17" s="36"/>
      <c r="N17" s="40" t="s">
        <v>568</v>
      </c>
    </row>
    <row r="18" spans="1:14" x14ac:dyDescent="0.4">
      <c r="A18" s="37">
        <v>316</v>
      </c>
      <c r="B18" s="40" t="s">
        <v>569</v>
      </c>
      <c r="C18" s="38">
        <v>42.2</v>
      </c>
      <c r="D18" s="38">
        <v>46.1</v>
      </c>
      <c r="E18" s="38">
        <v>53.7</v>
      </c>
      <c r="F18" s="38">
        <v>71</v>
      </c>
      <c r="G18" s="42">
        <v>94.1</v>
      </c>
      <c r="H18" s="42">
        <v>110.8</v>
      </c>
      <c r="I18" s="42">
        <v>78.400000000000006</v>
      </c>
      <c r="J18" s="38">
        <v>83.3</v>
      </c>
      <c r="K18" s="38">
        <v>72.900000000000006</v>
      </c>
      <c r="L18" s="38">
        <v>73.3</v>
      </c>
      <c r="M18" s="36"/>
      <c r="N18" s="40" t="s">
        <v>570</v>
      </c>
    </row>
    <row r="19" spans="1:14" x14ac:dyDescent="0.4">
      <c r="A19" s="37">
        <v>321</v>
      </c>
      <c r="B19" s="40" t="s">
        <v>571</v>
      </c>
      <c r="C19" s="38">
        <v>18.600000000000001</v>
      </c>
      <c r="D19" s="38">
        <v>22.3</v>
      </c>
      <c r="E19" s="38">
        <v>22.6</v>
      </c>
      <c r="F19" s="38">
        <v>22.3</v>
      </c>
      <c r="G19" s="42">
        <v>21.9</v>
      </c>
      <c r="H19" s="42">
        <v>15</v>
      </c>
      <c r="I19" s="42">
        <v>36</v>
      </c>
      <c r="J19" s="38">
        <v>24.3</v>
      </c>
      <c r="K19" s="38">
        <v>14.8</v>
      </c>
      <c r="L19" s="38">
        <v>18</v>
      </c>
      <c r="M19" s="36"/>
      <c r="N19" s="40" t="s">
        <v>572</v>
      </c>
    </row>
    <row r="20" spans="1:14" x14ac:dyDescent="0.4">
      <c r="A20" s="37">
        <v>322</v>
      </c>
      <c r="B20" s="40" t="s">
        <v>573</v>
      </c>
      <c r="C20" s="38">
        <v>26.7</v>
      </c>
      <c r="D20" s="38">
        <v>29.1</v>
      </c>
      <c r="E20" s="38">
        <v>26.2</v>
      </c>
      <c r="F20" s="38">
        <v>23.2</v>
      </c>
      <c r="G20" s="42">
        <v>16.5</v>
      </c>
      <c r="H20" s="42">
        <v>11.9</v>
      </c>
      <c r="I20" s="42">
        <v>12</v>
      </c>
      <c r="J20" s="38">
        <v>14.5</v>
      </c>
      <c r="K20" s="38">
        <v>20.399999999999999</v>
      </c>
      <c r="L20" s="38">
        <v>24.1</v>
      </c>
      <c r="M20" s="36"/>
      <c r="N20" s="40" t="s">
        <v>574</v>
      </c>
    </row>
    <row r="21" spans="1:14" x14ac:dyDescent="0.4">
      <c r="A21" s="37">
        <v>323</v>
      </c>
      <c r="B21" s="40" t="s">
        <v>575</v>
      </c>
      <c r="C21" s="38">
        <v>9.8000000000000007</v>
      </c>
      <c r="D21" s="38">
        <v>12</v>
      </c>
      <c r="E21" s="38">
        <v>17.100000000000001</v>
      </c>
      <c r="F21" s="38">
        <v>8.6999999999999993</v>
      </c>
      <c r="G21" s="42">
        <v>11.2</v>
      </c>
      <c r="H21" s="42">
        <v>52.4</v>
      </c>
      <c r="I21" s="42">
        <v>25.2</v>
      </c>
      <c r="J21" s="38">
        <v>17.7</v>
      </c>
      <c r="K21" s="38">
        <v>16.3</v>
      </c>
      <c r="L21" s="38">
        <v>16.100000000000001</v>
      </c>
      <c r="M21" s="36"/>
      <c r="N21" s="40" t="s">
        <v>576</v>
      </c>
    </row>
    <row r="22" spans="1:14" x14ac:dyDescent="0.4">
      <c r="A22" s="37">
        <v>324</v>
      </c>
      <c r="B22" s="40" t="s">
        <v>577</v>
      </c>
      <c r="C22" s="38">
        <v>67.5</v>
      </c>
      <c r="D22" s="38">
        <v>157.5</v>
      </c>
      <c r="E22" s="38">
        <v>595.29999999999995</v>
      </c>
      <c r="F22" s="38">
        <v>541.4</v>
      </c>
      <c r="G22" s="42">
        <v>459.1</v>
      </c>
      <c r="H22" s="42">
        <v>469</v>
      </c>
      <c r="I22" s="42">
        <v>452.8</v>
      </c>
      <c r="J22" s="38">
        <v>514.20000000000005</v>
      </c>
      <c r="K22" s="38">
        <v>331.6</v>
      </c>
      <c r="L22" s="38">
        <v>345.9</v>
      </c>
      <c r="M22" s="36"/>
      <c r="N22" s="40" t="s">
        <v>578</v>
      </c>
    </row>
    <row r="23" spans="1:14" x14ac:dyDescent="0.4">
      <c r="A23" s="37">
        <v>325</v>
      </c>
      <c r="B23" s="40" t="s">
        <v>579</v>
      </c>
      <c r="C23" s="38">
        <v>43991.8</v>
      </c>
      <c r="D23" s="38">
        <v>48016.7</v>
      </c>
      <c r="E23" s="38">
        <v>48008.800000000003</v>
      </c>
      <c r="F23" s="38">
        <v>53474</v>
      </c>
      <c r="G23" s="42">
        <v>55466.7</v>
      </c>
      <c r="H23" s="42">
        <v>55311</v>
      </c>
      <c r="I23" s="42">
        <v>46352.5</v>
      </c>
      <c r="J23" s="38">
        <v>49365.4</v>
      </c>
      <c r="K23" s="38">
        <v>49304.800000000003</v>
      </c>
      <c r="L23" s="38">
        <v>45592.2</v>
      </c>
      <c r="M23" s="36"/>
      <c r="N23" s="40" t="s">
        <v>580</v>
      </c>
    </row>
    <row r="24" spans="1:14" x14ac:dyDescent="0.4">
      <c r="A24" s="37">
        <v>3254</v>
      </c>
      <c r="B24" s="40" t="s">
        <v>581</v>
      </c>
      <c r="C24" s="38">
        <v>40276.699999999997</v>
      </c>
      <c r="D24" s="38">
        <v>43685</v>
      </c>
      <c r="E24" s="38">
        <v>43722.9</v>
      </c>
      <c r="F24" s="38">
        <v>48875.199999999997</v>
      </c>
      <c r="G24" s="42">
        <v>50960.1</v>
      </c>
      <c r="H24" s="42">
        <v>51668.7</v>
      </c>
      <c r="I24" s="42">
        <v>44095.8</v>
      </c>
      <c r="J24" s="38">
        <v>47176.4</v>
      </c>
      <c r="K24" s="38">
        <v>47959.4</v>
      </c>
      <c r="L24" s="38">
        <v>44655.1</v>
      </c>
      <c r="M24" s="36"/>
      <c r="N24" s="40" t="s">
        <v>582</v>
      </c>
    </row>
    <row r="25" spans="1:14" x14ac:dyDescent="0.4">
      <c r="A25" s="37">
        <v>326</v>
      </c>
      <c r="B25" s="40" t="s">
        <v>583</v>
      </c>
      <c r="C25" s="38">
        <v>139</v>
      </c>
      <c r="D25" s="38">
        <v>143.80000000000001</v>
      </c>
      <c r="E25" s="38">
        <v>174.4</v>
      </c>
      <c r="F25" s="38">
        <v>191.8</v>
      </c>
      <c r="G25" s="42">
        <v>182.8</v>
      </c>
      <c r="H25" s="42">
        <v>192.8</v>
      </c>
      <c r="I25" s="42">
        <v>242.1</v>
      </c>
      <c r="J25" s="38">
        <v>281.7</v>
      </c>
      <c r="K25" s="38">
        <v>258.5</v>
      </c>
      <c r="L25" s="38">
        <v>306.10000000000002</v>
      </c>
      <c r="M25" s="36"/>
      <c r="N25" s="40" t="s">
        <v>584</v>
      </c>
    </row>
    <row r="26" spans="1:14" x14ac:dyDescent="0.4">
      <c r="A26" s="37">
        <v>327</v>
      </c>
      <c r="B26" s="40" t="s">
        <v>585</v>
      </c>
      <c r="C26" s="38">
        <v>45.8</v>
      </c>
      <c r="D26" s="38">
        <v>53.6</v>
      </c>
      <c r="E26" s="38">
        <v>46.8</v>
      </c>
      <c r="F26" s="38">
        <v>51</v>
      </c>
      <c r="G26" s="42">
        <v>39.200000000000003</v>
      </c>
      <c r="H26" s="42">
        <v>24.8</v>
      </c>
      <c r="I26" s="42">
        <v>19.600000000000001</v>
      </c>
      <c r="J26" s="38">
        <v>26</v>
      </c>
      <c r="K26" s="38">
        <v>25</v>
      </c>
      <c r="L26" s="38">
        <v>31.9</v>
      </c>
      <c r="M26" s="36"/>
      <c r="N26" s="40" t="s">
        <v>586</v>
      </c>
    </row>
    <row r="27" spans="1:14" x14ac:dyDescent="0.4">
      <c r="A27" s="37">
        <v>331</v>
      </c>
      <c r="B27" s="40" t="s">
        <v>587</v>
      </c>
      <c r="C27" s="38">
        <v>978.7</v>
      </c>
      <c r="D27" s="38">
        <v>190.9</v>
      </c>
      <c r="E27" s="38">
        <v>122.8</v>
      </c>
      <c r="F27" s="38">
        <v>147.6</v>
      </c>
      <c r="G27" s="42">
        <v>170.3</v>
      </c>
      <c r="H27" s="42">
        <v>41.6</v>
      </c>
      <c r="I27" s="42">
        <v>65.3</v>
      </c>
      <c r="J27" s="38">
        <v>68.099999999999994</v>
      </c>
      <c r="K27" s="38">
        <v>89.1</v>
      </c>
      <c r="L27" s="38">
        <v>82.6</v>
      </c>
      <c r="M27" s="36"/>
      <c r="N27" s="40" t="s">
        <v>588</v>
      </c>
    </row>
    <row r="28" spans="1:14" x14ac:dyDescent="0.4">
      <c r="A28" s="37">
        <v>332</v>
      </c>
      <c r="B28" s="40" t="s">
        <v>589</v>
      </c>
      <c r="C28" s="38">
        <v>83.1</v>
      </c>
      <c r="D28" s="38">
        <v>76.5</v>
      </c>
      <c r="E28" s="38">
        <v>73.400000000000006</v>
      </c>
      <c r="F28" s="38">
        <v>82.2</v>
      </c>
      <c r="G28" s="42">
        <v>99</v>
      </c>
      <c r="H28" s="42">
        <v>103.5</v>
      </c>
      <c r="I28" s="42">
        <v>96.9</v>
      </c>
      <c r="J28" s="38">
        <v>110.1</v>
      </c>
      <c r="K28" s="38">
        <v>98.1</v>
      </c>
      <c r="L28" s="38">
        <v>102.5</v>
      </c>
      <c r="M28" s="36"/>
      <c r="N28" s="40" t="s">
        <v>590</v>
      </c>
    </row>
    <row r="29" spans="1:14" x14ac:dyDescent="0.4">
      <c r="A29" s="37">
        <v>333</v>
      </c>
      <c r="B29" s="40" t="s">
        <v>591</v>
      </c>
      <c r="C29" s="38">
        <v>706.6</v>
      </c>
      <c r="D29" s="38">
        <v>765.7</v>
      </c>
      <c r="E29" s="38">
        <v>833.9</v>
      </c>
      <c r="F29" s="38">
        <v>960.5</v>
      </c>
      <c r="G29" s="42">
        <v>1133.5</v>
      </c>
      <c r="H29" s="42">
        <v>990.9</v>
      </c>
      <c r="I29" s="42">
        <v>1021.8</v>
      </c>
      <c r="J29" s="38">
        <v>1208.2</v>
      </c>
      <c r="K29" s="38">
        <v>1024.5</v>
      </c>
      <c r="L29" s="38">
        <v>1127.8</v>
      </c>
      <c r="M29" s="36"/>
      <c r="N29" s="40" t="s">
        <v>592</v>
      </c>
    </row>
    <row r="30" spans="1:14" x14ac:dyDescent="0.4">
      <c r="A30" s="37">
        <v>334</v>
      </c>
      <c r="B30" s="40" t="s">
        <v>593</v>
      </c>
      <c r="C30" s="38">
        <v>1471.3</v>
      </c>
      <c r="D30" s="38">
        <v>1421.1</v>
      </c>
      <c r="E30" s="38">
        <v>1630.6</v>
      </c>
      <c r="F30" s="38">
        <v>1674.5</v>
      </c>
      <c r="G30" s="42">
        <v>1493.5</v>
      </c>
      <c r="H30" s="42">
        <v>1440.6</v>
      </c>
      <c r="I30" s="42">
        <v>1704.6</v>
      </c>
      <c r="J30" s="38">
        <v>1747</v>
      </c>
      <c r="K30" s="38">
        <v>1384.5</v>
      </c>
      <c r="L30" s="38">
        <v>1183</v>
      </c>
      <c r="M30" s="36"/>
      <c r="N30" s="40" t="s">
        <v>594</v>
      </c>
    </row>
    <row r="31" spans="1:14" x14ac:dyDescent="0.4">
      <c r="A31" s="37">
        <v>3341</v>
      </c>
      <c r="B31" s="40" t="s">
        <v>595</v>
      </c>
      <c r="C31" s="38">
        <v>440.8</v>
      </c>
      <c r="D31" s="38">
        <v>337.8</v>
      </c>
      <c r="E31" s="38">
        <v>417.5</v>
      </c>
      <c r="F31" s="38">
        <v>348.9</v>
      </c>
      <c r="G31" s="42">
        <v>158.5</v>
      </c>
      <c r="H31" s="42">
        <v>51.9</v>
      </c>
      <c r="I31" s="42">
        <v>56.8</v>
      </c>
      <c r="J31" s="38">
        <v>55.7</v>
      </c>
      <c r="K31" s="38">
        <v>57.5</v>
      </c>
      <c r="L31" s="38">
        <v>74.2</v>
      </c>
      <c r="M31" s="36"/>
      <c r="N31" s="40" t="s">
        <v>596</v>
      </c>
    </row>
    <row r="32" spans="1:14" x14ac:dyDescent="0.4">
      <c r="A32" s="37">
        <v>335</v>
      </c>
      <c r="B32" s="40" t="s">
        <v>597</v>
      </c>
      <c r="C32" s="38"/>
      <c r="G32" s="38"/>
      <c r="H32" s="38"/>
      <c r="I32" s="38"/>
      <c r="J32" s="38"/>
      <c r="K32" s="38"/>
      <c r="L32" s="38"/>
      <c r="M32" s="36"/>
      <c r="N32" s="40" t="s">
        <v>598</v>
      </c>
    </row>
    <row r="33" spans="1:14" x14ac:dyDescent="0.4">
      <c r="A33" s="36"/>
      <c r="B33" s="40" t="s">
        <v>599</v>
      </c>
      <c r="C33" s="38">
        <v>1165.3</v>
      </c>
      <c r="D33" s="38">
        <v>1191.7</v>
      </c>
      <c r="E33" s="38">
        <v>1233.5</v>
      </c>
      <c r="F33" s="38">
        <v>1162.4000000000001</v>
      </c>
      <c r="G33" s="42">
        <v>1262.4000000000001</v>
      </c>
      <c r="H33" s="42">
        <v>1565.1</v>
      </c>
      <c r="I33" s="42">
        <v>1616.7</v>
      </c>
      <c r="J33" s="38">
        <v>1564.2</v>
      </c>
      <c r="K33" s="38">
        <v>1523</v>
      </c>
      <c r="L33" s="38">
        <v>1644.8</v>
      </c>
      <c r="M33" s="36"/>
      <c r="N33" s="40" t="s">
        <v>600</v>
      </c>
    </row>
    <row r="34" spans="1:14" x14ac:dyDescent="0.4">
      <c r="A34" s="37">
        <v>336</v>
      </c>
      <c r="B34" s="40" t="s">
        <v>601</v>
      </c>
      <c r="C34" s="38">
        <v>197.6</v>
      </c>
      <c r="D34" s="38">
        <v>233</v>
      </c>
      <c r="E34" s="38">
        <v>239.3</v>
      </c>
      <c r="F34" s="38">
        <v>243.3</v>
      </c>
      <c r="G34" s="42">
        <v>202.5</v>
      </c>
      <c r="H34" s="42">
        <v>318.3</v>
      </c>
      <c r="I34" s="42">
        <v>349.5</v>
      </c>
      <c r="J34" s="38">
        <v>252.1</v>
      </c>
      <c r="K34" s="38">
        <v>249.4</v>
      </c>
      <c r="L34" s="38">
        <v>292.39999999999998</v>
      </c>
      <c r="M34" s="36"/>
      <c r="N34" s="40" t="s">
        <v>602</v>
      </c>
    </row>
    <row r="35" spans="1:14" x14ac:dyDescent="0.4">
      <c r="A35" s="37">
        <v>337</v>
      </c>
      <c r="B35" s="40" t="s">
        <v>603</v>
      </c>
      <c r="C35" s="38">
        <v>7.7</v>
      </c>
      <c r="D35" s="38">
        <v>10</v>
      </c>
      <c r="E35" s="38">
        <v>28.7</v>
      </c>
      <c r="F35" s="38">
        <v>35.5</v>
      </c>
      <c r="G35" s="42">
        <v>35.9</v>
      </c>
      <c r="H35" s="42">
        <v>33.799999999999997</v>
      </c>
      <c r="I35" s="42">
        <v>3.7</v>
      </c>
      <c r="J35" s="38">
        <v>6.7</v>
      </c>
      <c r="K35" s="38">
        <v>8.1999999999999993</v>
      </c>
      <c r="L35" s="38">
        <v>8.5</v>
      </c>
      <c r="M35" s="36"/>
      <c r="N35" s="40" t="s">
        <v>604</v>
      </c>
    </row>
    <row r="36" spans="1:14" x14ac:dyDescent="0.4">
      <c r="A36" s="37">
        <v>339</v>
      </c>
      <c r="B36" s="40" t="s">
        <v>605</v>
      </c>
      <c r="C36" s="38">
        <v>4518.8</v>
      </c>
      <c r="D36" s="38">
        <v>4795.2</v>
      </c>
      <c r="E36" s="38">
        <v>5694.9</v>
      </c>
      <c r="F36" s="38">
        <v>6898.2</v>
      </c>
      <c r="G36" s="42">
        <v>6876.4</v>
      </c>
      <c r="H36" s="42">
        <v>6583.6</v>
      </c>
      <c r="I36" s="42">
        <v>6114.5</v>
      </c>
      <c r="J36" s="38">
        <v>6650.5</v>
      </c>
      <c r="K36" s="38">
        <v>6089.3</v>
      </c>
      <c r="L36" s="38">
        <v>5223.8</v>
      </c>
      <c r="M36" s="36"/>
      <c r="N36" s="40" t="s">
        <v>606</v>
      </c>
    </row>
    <row r="37" spans="1:14" x14ac:dyDescent="0.4">
      <c r="A37" s="37">
        <v>3391</v>
      </c>
      <c r="B37" s="40" t="s">
        <v>607</v>
      </c>
      <c r="C37" s="38">
        <v>4482.8</v>
      </c>
      <c r="D37" s="38">
        <v>4760.5</v>
      </c>
      <c r="E37" s="38">
        <v>5678.1</v>
      </c>
      <c r="F37" s="38">
        <v>6851.6</v>
      </c>
      <c r="G37" s="42">
        <v>6816.3</v>
      </c>
      <c r="H37" s="42">
        <v>6507.7</v>
      </c>
      <c r="I37" s="42">
        <v>5989.3</v>
      </c>
      <c r="J37" s="38">
        <v>6516.3</v>
      </c>
      <c r="K37" s="38">
        <v>6004.9</v>
      </c>
      <c r="L37" s="38">
        <v>5134.5</v>
      </c>
      <c r="M37" s="36"/>
      <c r="N37" s="40" t="s">
        <v>608</v>
      </c>
    </row>
    <row r="38" spans="1:14" x14ac:dyDescent="0.4">
      <c r="A38" s="36"/>
      <c r="B38" s="36"/>
      <c r="C38" s="39"/>
      <c r="D38" s="39"/>
      <c r="E38" s="39"/>
      <c r="F38" s="39"/>
      <c r="G38" s="42"/>
      <c r="H38" s="42"/>
      <c r="I38" s="42"/>
      <c r="J38" s="42"/>
      <c r="K38" s="42"/>
      <c r="L38" s="42"/>
      <c r="M38" s="36"/>
      <c r="N38" s="36"/>
    </row>
    <row r="39" spans="1:14" x14ac:dyDescent="0.4">
      <c r="A39" s="37"/>
      <c r="B39" s="40" t="s">
        <v>609</v>
      </c>
      <c r="C39" s="38">
        <v>708.69999999999709</v>
      </c>
      <c r="D39" s="38">
        <v>627.00000000000728</v>
      </c>
      <c r="E39" s="38">
        <v>585.29999999999563</v>
      </c>
      <c r="F39" s="38">
        <v>600.5</v>
      </c>
      <c r="G39" s="42">
        <v>640.79999999999995</v>
      </c>
      <c r="H39" s="42">
        <v>636.79999999999995</v>
      </c>
      <c r="I39" s="42">
        <v>581.6</v>
      </c>
      <c r="J39" s="38">
        <v>546.1</v>
      </c>
      <c r="K39" s="38">
        <v>459.1</v>
      </c>
      <c r="L39" s="38">
        <v>517.5</v>
      </c>
      <c r="M39" s="36"/>
      <c r="N39" s="40" t="s">
        <v>610</v>
      </c>
    </row>
    <row r="40" spans="1:14" x14ac:dyDescent="0.4">
      <c r="C40" s="15"/>
      <c r="D40" s="15"/>
      <c r="E40" s="15"/>
      <c r="F40" s="15"/>
      <c r="G40" s="15"/>
      <c r="H40" s="15"/>
    </row>
    <row r="41" spans="1:14" x14ac:dyDescent="0.4">
      <c r="A41" s="1" t="s">
        <v>611</v>
      </c>
      <c r="H41" s="40" t="s">
        <v>612</v>
      </c>
      <c r="M41" s="36"/>
      <c r="N41" s="1"/>
    </row>
    <row r="42" spans="1:14" x14ac:dyDescent="0.4">
      <c r="A42" s="1" t="s">
        <v>613</v>
      </c>
      <c r="H42" s="40" t="s">
        <v>614</v>
      </c>
      <c r="M42" s="36"/>
      <c r="N42" s="1"/>
    </row>
    <row r="43" spans="1:14" x14ac:dyDescent="0.4">
      <c r="A43" s="1" t="s">
        <v>615</v>
      </c>
      <c r="H43" s="40" t="s">
        <v>616</v>
      </c>
      <c r="M43" s="36"/>
    </row>
    <row r="44" spans="1:14" x14ac:dyDescent="0.4">
      <c r="A44" s="1" t="s">
        <v>33</v>
      </c>
      <c r="H44" s="40" t="s">
        <v>34</v>
      </c>
      <c r="M44" s="36"/>
      <c r="N44" s="1"/>
    </row>
    <row r="45" spans="1:14" x14ac:dyDescent="0.4">
      <c r="A45" s="1" t="s">
        <v>35</v>
      </c>
      <c r="H45" s="40" t="s">
        <v>36</v>
      </c>
      <c r="M45" s="36"/>
      <c r="N45" s="1"/>
    </row>
  </sheetData>
  <hyperlinks>
    <hyperlink ref="N5" location="'ÍNDICE-INDEX'!A1" display="'ÍNDICE-INDEX'" xr:uid="{CFAF938C-CFCD-472D-8C7A-372836FF3B27}"/>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C2524-C4C8-4242-AC55-86CD77586E3A}">
  <sheetPr>
    <tabColor theme="0" tint="-0.14999847407452621"/>
  </sheetPr>
  <dimension ref="A1:EH45"/>
  <sheetViews>
    <sheetView workbookViewId="0">
      <selection activeCell="N5" sqref="N5"/>
    </sheetView>
  </sheetViews>
  <sheetFormatPr defaultColWidth="9.81640625" defaultRowHeight="18" x14ac:dyDescent="0.4"/>
  <cols>
    <col min="1" max="1" width="5.81640625" style="2" customWidth="1"/>
    <col min="2" max="2" width="37.1796875" style="2" customWidth="1"/>
    <col min="3" max="8" width="7.81640625" style="36" customWidth="1"/>
    <col min="9" max="12" width="7.90625" style="36" customWidth="1"/>
    <col min="13" max="13" width="0.90625" style="2" customWidth="1"/>
    <col min="14" max="14" width="37.1796875" style="2" customWidth="1"/>
    <col min="15" max="16384" width="9.81640625" style="2"/>
  </cols>
  <sheetData>
    <row r="1" spans="1:138" s="29" customFormat="1" x14ac:dyDescent="0.4">
      <c r="A1" s="2"/>
      <c r="B1" s="2"/>
      <c r="C1" s="36"/>
      <c r="D1" s="36"/>
      <c r="E1" s="36"/>
      <c r="F1" s="36"/>
      <c r="G1" s="36"/>
      <c r="H1" s="36"/>
      <c r="I1" s="36"/>
      <c r="J1" s="36"/>
      <c r="K1" s="36"/>
      <c r="L1" s="36"/>
      <c r="M1" s="2"/>
      <c r="N1" s="2"/>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row>
    <row r="2" spans="1:138" x14ac:dyDescent="0.4">
      <c r="A2" s="1" t="s">
        <v>617</v>
      </c>
    </row>
    <row r="3" spans="1:138" x14ac:dyDescent="0.4">
      <c r="A3" s="1" t="s">
        <v>618</v>
      </c>
    </row>
    <row r="4" spans="1:138" x14ac:dyDescent="0.4">
      <c r="A4" s="2" t="s">
        <v>2</v>
      </c>
    </row>
    <row r="5" spans="1:138" x14ac:dyDescent="0.4">
      <c r="A5" s="44" t="s">
        <v>551</v>
      </c>
      <c r="B5" s="45"/>
      <c r="C5" s="46">
        <v>2012</v>
      </c>
      <c r="D5" s="46">
        <v>2013</v>
      </c>
      <c r="E5" s="46">
        <v>2014</v>
      </c>
      <c r="F5" s="46">
        <v>2015</v>
      </c>
      <c r="G5" s="46" t="s">
        <v>45</v>
      </c>
      <c r="H5" s="46" t="s">
        <v>46</v>
      </c>
      <c r="I5" s="46" t="s">
        <v>41</v>
      </c>
      <c r="J5" s="46" t="s">
        <v>42</v>
      </c>
      <c r="K5" s="46" t="s">
        <v>43</v>
      </c>
      <c r="L5" s="46" t="s">
        <v>44</v>
      </c>
      <c r="M5" s="45"/>
      <c r="N5" s="80" t="s">
        <v>764</v>
      </c>
    </row>
    <row r="6" spans="1:138" x14ac:dyDescent="0.4">
      <c r="A6" s="37"/>
      <c r="B6" s="36"/>
      <c r="C6" s="37"/>
      <c r="D6" s="37"/>
      <c r="E6" s="37"/>
      <c r="F6" s="37"/>
      <c r="G6" s="37"/>
      <c r="H6" s="37"/>
      <c r="I6" s="37"/>
      <c r="J6" s="37"/>
      <c r="K6" s="37"/>
      <c r="L6" s="37"/>
      <c r="M6" s="36"/>
      <c r="N6" s="36"/>
    </row>
    <row r="7" spans="1:138" x14ac:dyDescent="0.4">
      <c r="A7" s="36"/>
      <c r="B7" s="37" t="s">
        <v>619</v>
      </c>
      <c r="C7" s="38">
        <v>46576.2</v>
      </c>
      <c r="D7" s="38">
        <v>45100.800000000003</v>
      </c>
      <c r="E7" s="38">
        <v>42580.4</v>
      </c>
      <c r="F7" s="38">
        <v>43092.800000000003</v>
      </c>
      <c r="G7" s="38">
        <v>43316.200000000004</v>
      </c>
      <c r="H7" s="38">
        <v>45938</v>
      </c>
      <c r="I7" s="38">
        <v>46488.4</v>
      </c>
      <c r="J7" s="38">
        <v>49424.1</v>
      </c>
      <c r="K7" s="38">
        <v>44508.9</v>
      </c>
      <c r="L7" s="38">
        <v>45058.7</v>
      </c>
      <c r="N7" s="37" t="s">
        <v>620</v>
      </c>
    </row>
    <row r="8" spans="1:138" x14ac:dyDescent="0.4">
      <c r="A8" s="36"/>
      <c r="B8" s="36"/>
      <c r="C8" s="39"/>
      <c r="D8" s="39"/>
      <c r="E8" s="39"/>
      <c r="F8" s="39"/>
      <c r="G8" s="39"/>
      <c r="H8" s="38"/>
      <c r="I8" s="38"/>
      <c r="J8" s="38"/>
      <c r="K8" s="38"/>
      <c r="L8" s="38"/>
      <c r="M8" s="36"/>
      <c r="N8" s="36"/>
    </row>
    <row r="9" spans="1:138" x14ac:dyDescent="0.4">
      <c r="A9" s="37">
        <v>11</v>
      </c>
      <c r="B9" s="40" t="s">
        <v>554</v>
      </c>
      <c r="C9" s="38">
        <v>525.20000000000005</v>
      </c>
      <c r="D9" s="38">
        <v>544.6</v>
      </c>
      <c r="E9" s="38">
        <v>568.79999999999995</v>
      </c>
      <c r="F9" s="47">
        <v>566.29999999999995</v>
      </c>
      <c r="G9" s="48">
        <v>559.20000000000005</v>
      </c>
      <c r="H9" s="49">
        <v>579.9</v>
      </c>
      <c r="I9" s="49">
        <v>615.20000000000005</v>
      </c>
      <c r="J9" s="38">
        <v>679.1</v>
      </c>
      <c r="K9" s="38">
        <v>653</v>
      </c>
      <c r="L9" s="38">
        <v>785.4</v>
      </c>
      <c r="M9" s="36"/>
      <c r="N9" s="40" t="s">
        <v>555</v>
      </c>
    </row>
    <row r="10" spans="1:138" x14ac:dyDescent="0.4">
      <c r="A10" s="36"/>
      <c r="B10" s="36"/>
      <c r="C10" s="39"/>
      <c r="D10" s="39"/>
      <c r="E10" s="39"/>
      <c r="F10" s="39"/>
      <c r="G10" s="50"/>
      <c r="H10" s="49"/>
      <c r="I10" s="49"/>
      <c r="J10" s="49"/>
      <c r="K10" s="49"/>
      <c r="L10" s="49"/>
      <c r="M10" s="36"/>
      <c r="N10" s="36"/>
    </row>
    <row r="11" spans="1:138" x14ac:dyDescent="0.4">
      <c r="A11" s="37">
        <v>21</v>
      </c>
      <c r="B11" s="40" t="s">
        <v>556</v>
      </c>
      <c r="C11" s="38">
        <v>604.79999999999995</v>
      </c>
      <c r="D11" s="38">
        <v>801.7</v>
      </c>
      <c r="E11" s="38">
        <v>968.1</v>
      </c>
      <c r="F11" s="47">
        <v>867</v>
      </c>
      <c r="G11" s="48">
        <v>623.1</v>
      </c>
      <c r="H11" s="49">
        <v>624.4</v>
      </c>
      <c r="I11" s="49">
        <v>519.5</v>
      </c>
      <c r="J11" s="38">
        <v>821.2</v>
      </c>
      <c r="K11" s="38">
        <v>635.6</v>
      </c>
      <c r="L11" s="38">
        <v>851.1</v>
      </c>
      <c r="M11" s="36"/>
      <c r="N11" s="40" t="s">
        <v>557</v>
      </c>
    </row>
    <row r="12" spans="1:138" x14ac:dyDescent="0.4">
      <c r="A12" s="36"/>
      <c r="B12" s="36"/>
      <c r="C12" s="39"/>
      <c r="D12" s="39"/>
      <c r="E12" s="39"/>
      <c r="F12" s="39"/>
      <c r="G12" s="39"/>
      <c r="H12" s="38"/>
      <c r="I12" s="38"/>
      <c r="J12" s="38"/>
      <c r="K12" s="38"/>
      <c r="L12" s="38"/>
      <c r="M12" s="36"/>
      <c r="N12" s="36"/>
    </row>
    <row r="13" spans="1:138" x14ac:dyDescent="0.4">
      <c r="A13" s="37" t="s">
        <v>558</v>
      </c>
      <c r="B13" s="40" t="s">
        <v>559</v>
      </c>
      <c r="C13" s="38">
        <v>44252.800000000003</v>
      </c>
      <c r="D13" s="38">
        <v>42378.2</v>
      </c>
      <c r="E13" s="38">
        <v>39391.4</v>
      </c>
      <c r="F13" s="38">
        <v>40238.6</v>
      </c>
      <c r="G13" s="38">
        <v>40787.300000000003</v>
      </c>
      <c r="H13" s="38">
        <v>43181.9</v>
      </c>
      <c r="I13" s="38">
        <v>43788.1</v>
      </c>
      <c r="J13" s="38">
        <v>46381.5</v>
      </c>
      <c r="K13" s="38">
        <v>41769.599999999999</v>
      </c>
      <c r="L13" s="38">
        <v>41570.5</v>
      </c>
      <c r="M13" s="36"/>
      <c r="N13" s="40" t="s">
        <v>560</v>
      </c>
    </row>
    <row r="14" spans="1:138" x14ac:dyDescent="0.4">
      <c r="A14" s="37">
        <v>311</v>
      </c>
      <c r="B14" s="40" t="s">
        <v>561</v>
      </c>
      <c r="C14" s="38">
        <v>3389.4</v>
      </c>
      <c r="D14" s="38">
        <v>3319.8</v>
      </c>
      <c r="E14" s="38">
        <v>3331.9</v>
      </c>
      <c r="F14" s="47">
        <v>3447.4</v>
      </c>
      <c r="G14" s="49">
        <v>3194.6</v>
      </c>
      <c r="H14" s="49">
        <v>3173</v>
      </c>
      <c r="I14" s="49">
        <v>3339.1</v>
      </c>
      <c r="J14" s="38">
        <v>3259.9</v>
      </c>
      <c r="K14" s="38">
        <v>3459</v>
      </c>
      <c r="L14" s="38">
        <v>3813.9</v>
      </c>
      <c r="M14" s="36"/>
      <c r="N14" s="40" t="s">
        <v>562</v>
      </c>
    </row>
    <row r="15" spans="1:138" x14ac:dyDescent="0.4">
      <c r="A15" s="37">
        <v>312</v>
      </c>
      <c r="B15" s="40" t="s">
        <v>563</v>
      </c>
      <c r="C15" s="38">
        <v>481.4</v>
      </c>
      <c r="D15" s="38">
        <v>495.8</v>
      </c>
      <c r="E15" s="38">
        <v>522.4</v>
      </c>
      <c r="F15" s="47">
        <v>496.9</v>
      </c>
      <c r="G15" s="49">
        <v>435.7</v>
      </c>
      <c r="H15" s="49">
        <v>464.1</v>
      </c>
      <c r="I15" s="49">
        <v>523.70000000000005</v>
      </c>
      <c r="J15" s="38">
        <v>490.7</v>
      </c>
      <c r="K15" s="38">
        <v>495.3</v>
      </c>
      <c r="L15" s="38">
        <v>637.79999999999995</v>
      </c>
      <c r="M15" s="36"/>
      <c r="N15" s="40" t="s">
        <v>564</v>
      </c>
    </row>
    <row r="16" spans="1:138" x14ac:dyDescent="0.4">
      <c r="A16" s="37" t="s">
        <v>565</v>
      </c>
      <c r="B16" s="40" t="s">
        <v>566</v>
      </c>
      <c r="C16" s="38">
        <v>369.2</v>
      </c>
      <c r="D16" s="38">
        <v>286.60000000000002</v>
      </c>
      <c r="E16" s="38">
        <v>232.6</v>
      </c>
      <c r="F16" s="47">
        <v>271.2</v>
      </c>
      <c r="G16" s="49">
        <v>259.3</v>
      </c>
      <c r="H16" s="49">
        <v>269.60000000000002</v>
      </c>
      <c r="I16" s="49">
        <v>313.3</v>
      </c>
      <c r="J16" s="38">
        <v>346.2</v>
      </c>
      <c r="K16" s="38">
        <v>362.6</v>
      </c>
      <c r="L16" s="38">
        <v>390.2</v>
      </c>
      <c r="M16" s="36"/>
      <c r="N16" s="40" t="s">
        <v>566</v>
      </c>
    </row>
    <row r="17" spans="1:14" x14ac:dyDescent="0.4">
      <c r="A17" s="37">
        <v>315</v>
      </c>
      <c r="B17" s="40" t="s">
        <v>567</v>
      </c>
      <c r="C17" s="38">
        <v>596.70000000000005</v>
      </c>
      <c r="D17" s="38">
        <v>633.9</v>
      </c>
      <c r="E17" s="38">
        <v>511.2</v>
      </c>
      <c r="F17" s="47">
        <v>513.9</v>
      </c>
      <c r="G17" s="49">
        <v>482.4</v>
      </c>
      <c r="H17" s="49">
        <v>438.5</v>
      </c>
      <c r="I17" s="49">
        <v>457.1</v>
      </c>
      <c r="J17" s="38">
        <v>464.2</v>
      </c>
      <c r="K17" s="38">
        <v>348.1</v>
      </c>
      <c r="L17" s="38">
        <v>558.20000000000005</v>
      </c>
      <c r="M17" s="36"/>
      <c r="N17" s="40" t="s">
        <v>568</v>
      </c>
    </row>
    <row r="18" spans="1:14" x14ac:dyDescent="0.4">
      <c r="A18" s="37">
        <v>316</v>
      </c>
      <c r="B18" s="40" t="s">
        <v>569</v>
      </c>
      <c r="C18" s="38">
        <v>265.5</v>
      </c>
      <c r="D18" s="38">
        <v>295.5</v>
      </c>
      <c r="E18" s="38">
        <v>281.8</v>
      </c>
      <c r="F18" s="47">
        <v>260.39999999999998</v>
      </c>
      <c r="G18" s="49">
        <v>254.9</v>
      </c>
      <c r="H18" s="49">
        <v>245.1</v>
      </c>
      <c r="I18" s="49">
        <v>240.7</v>
      </c>
      <c r="J18" s="38">
        <v>252.4</v>
      </c>
      <c r="K18" s="38">
        <v>207.5</v>
      </c>
      <c r="L18" s="38">
        <v>275.10000000000002</v>
      </c>
      <c r="M18" s="36"/>
      <c r="N18" s="40" t="s">
        <v>570</v>
      </c>
    </row>
    <row r="19" spans="1:14" x14ac:dyDescent="0.4">
      <c r="A19" s="37">
        <v>321</v>
      </c>
      <c r="B19" s="40" t="s">
        <v>571</v>
      </c>
      <c r="C19" s="38">
        <v>117</v>
      </c>
      <c r="D19" s="38">
        <v>114.5</v>
      </c>
      <c r="E19" s="38">
        <v>83.2</v>
      </c>
      <c r="F19" s="47">
        <v>96.3</v>
      </c>
      <c r="G19" s="49">
        <v>79.5</v>
      </c>
      <c r="H19" s="49">
        <v>67.2</v>
      </c>
      <c r="I19" s="49">
        <v>138.80000000000001</v>
      </c>
      <c r="J19" s="38">
        <v>104.3</v>
      </c>
      <c r="K19" s="38">
        <v>66</v>
      </c>
      <c r="L19" s="38">
        <v>114.9</v>
      </c>
      <c r="M19" s="36"/>
      <c r="N19" s="40" t="s">
        <v>572</v>
      </c>
    </row>
    <row r="20" spans="1:14" x14ac:dyDescent="0.4">
      <c r="A20" s="37">
        <v>322</v>
      </c>
      <c r="B20" s="40" t="s">
        <v>573</v>
      </c>
      <c r="C20" s="38">
        <v>514</v>
      </c>
      <c r="D20" s="38">
        <v>496</v>
      </c>
      <c r="E20" s="38">
        <v>492.7</v>
      </c>
      <c r="F20" s="47">
        <v>481.8</v>
      </c>
      <c r="G20" s="49">
        <v>424.4</v>
      </c>
      <c r="H20" s="49">
        <v>401.6</v>
      </c>
      <c r="I20" s="49">
        <v>392.1</v>
      </c>
      <c r="J20" s="38">
        <v>418.5</v>
      </c>
      <c r="K20" s="38">
        <v>429</v>
      </c>
      <c r="L20" s="38">
        <v>421.6</v>
      </c>
      <c r="M20" s="36"/>
      <c r="N20" s="40" t="s">
        <v>574</v>
      </c>
    </row>
    <row r="21" spans="1:14" x14ac:dyDescent="0.4">
      <c r="A21" s="37">
        <v>323</v>
      </c>
      <c r="B21" s="40" t="s">
        <v>575</v>
      </c>
      <c r="C21" s="38">
        <v>147.30000000000001</v>
      </c>
      <c r="D21" s="38">
        <v>128.19999999999999</v>
      </c>
      <c r="E21" s="38">
        <v>111.7</v>
      </c>
      <c r="F21" s="47">
        <v>102.6</v>
      </c>
      <c r="G21" s="49">
        <v>91.3</v>
      </c>
      <c r="H21" s="49">
        <v>84.6</v>
      </c>
      <c r="I21" s="49">
        <v>72.3</v>
      </c>
      <c r="J21" s="38">
        <v>125</v>
      </c>
      <c r="K21" s="38">
        <v>79.400000000000006</v>
      </c>
      <c r="L21" s="38">
        <v>61.1</v>
      </c>
      <c r="M21" s="36"/>
      <c r="N21" s="40" t="s">
        <v>576</v>
      </c>
    </row>
    <row r="22" spans="1:14" x14ac:dyDescent="0.4">
      <c r="A22" s="37">
        <v>324</v>
      </c>
      <c r="B22" s="40" t="s">
        <v>577</v>
      </c>
      <c r="C22" s="38">
        <v>6603.4</v>
      </c>
      <c r="D22" s="38">
        <v>5872.6</v>
      </c>
      <c r="E22" s="38">
        <v>4644.8</v>
      </c>
      <c r="F22" s="47">
        <v>3825.9</v>
      </c>
      <c r="G22" s="49">
        <v>2620</v>
      </c>
      <c r="H22" s="49">
        <v>2504.6999999999998</v>
      </c>
      <c r="I22" s="49">
        <v>3409.4</v>
      </c>
      <c r="J22" s="38">
        <v>3243.3</v>
      </c>
      <c r="K22" s="38">
        <v>2862.1</v>
      </c>
      <c r="L22" s="38">
        <v>2205.1999999999998</v>
      </c>
      <c r="M22" s="36"/>
      <c r="N22" s="40" t="s">
        <v>578</v>
      </c>
    </row>
    <row r="23" spans="1:14" x14ac:dyDescent="0.4">
      <c r="A23" s="37">
        <v>325</v>
      </c>
      <c r="B23" s="40" t="s">
        <v>579</v>
      </c>
      <c r="C23" s="38">
        <v>20580.5</v>
      </c>
      <c r="D23" s="38">
        <v>19562.400000000001</v>
      </c>
      <c r="E23" s="38">
        <v>18095</v>
      </c>
      <c r="F23" s="47">
        <v>19237.099999999999</v>
      </c>
      <c r="G23" s="49">
        <v>22258.3</v>
      </c>
      <c r="H23" s="49">
        <v>24142.7</v>
      </c>
      <c r="I23" s="49">
        <v>22442.7</v>
      </c>
      <c r="J23" s="38">
        <v>23896.6</v>
      </c>
      <c r="K23" s="38">
        <v>21912.6</v>
      </c>
      <c r="L23" s="38">
        <v>18985.599999999999</v>
      </c>
      <c r="M23" s="36"/>
      <c r="N23" s="40" t="s">
        <v>580</v>
      </c>
    </row>
    <row r="24" spans="1:14" x14ac:dyDescent="0.4">
      <c r="A24" s="37">
        <v>3251</v>
      </c>
      <c r="B24" s="40" t="s">
        <v>621</v>
      </c>
      <c r="C24" s="38">
        <v>5046</v>
      </c>
      <c r="D24" s="38">
        <v>4984.0000000000018</v>
      </c>
      <c r="E24" s="38">
        <v>5508</v>
      </c>
      <c r="F24" s="47">
        <v>5046.2999999999993</v>
      </c>
      <c r="G24" s="49">
        <v>5509.7999999999993</v>
      </c>
      <c r="H24" s="49">
        <v>6369.7999999999993</v>
      </c>
      <c r="I24" s="49">
        <v>6532.2000000000007</v>
      </c>
      <c r="J24" s="38">
        <v>4911.5999999999985</v>
      </c>
      <c r="K24" s="38">
        <v>5521.1999999999971</v>
      </c>
      <c r="L24" s="38">
        <v>4653.9999999999982</v>
      </c>
      <c r="M24" s="36"/>
      <c r="N24" s="40" t="s">
        <v>622</v>
      </c>
    </row>
    <row r="25" spans="1:14" x14ac:dyDescent="0.4">
      <c r="A25" s="37">
        <v>3254</v>
      </c>
      <c r="B25" s="40" t="s">
        <v>581</v>
      </c>
      <c r="C25" s="38">
        <v>15534.5</v>
      </c>
      <c r="D25" s="38">
        <v>14578.4</v>
      </c>
      <c r="E25" s="38">
        <v>12587</v>
      </c>
      <c r="F25" s="47">
        <v>14190.8</v>
      </c>
      <c r="G25" s="49">
        <v>16748.5</v>
      </c>
      <c r="H25" s="49">
        <v>17772.900000000001</v>
      </c>
      <c r="I25" s="49">
        <v>15910.5</v>
      </c>
      <c r="J25" s="38">
        <v>18985</v>
      </c>
      <c r="K25" s="38">
        <v>16391.400000000001</v>
      </c>
      <c r="L25" s="38">
        <v>14331.6</v>
      </c>
      <c r="M25" s="36"/>
      <c r="N25" s="40" t="s">
        <v>582</v>
      </c>
    </row>
    <row r="26" spans="1:14" x14ac:dyDescent="0.4">
      <c r="A26" s="37">
        <v>326</v>
      </c>
      <c r="B26" s="40" t="s">
        <v>583</v>
      </c>
      <c r="C26" s="38">
        <v>1020.4</v>
      </c>
      <c r="D26" s="38">
        <v>949</v>
      </c>
      <c r="E26" s="38">
        <v>913.6</v>
      </c>
      <c r="F26" s="47">
        <v>946.3</v>
      </c>
      <c r="G26" s="49">
        <v>984.7</v>
      </c>
      <c r="H26" s="49">
        <v>960.5</v>
      </c>
      <c r="I26" s="49">
        <v>1104</v>
      </c>
      <c r="J26" s="38">
        <v>1116.5999999999999</v>
      </c>
      <c r="K26" s="38">
        <v>1064.9000000000001</v>
      </c>
      <c r="L26" s="38">
        <v>1208.0999999999999</v>
      </c>
      <c r="M26" s="36"/>
      <c r="N26" s="40" t="s">
        <v>584</v>
      </c>
    </row>
    <row r="27" spans="1:14" x14ac:dyDescent="0.4">
      <c r="A27" s="37">
        <v>327</v>
      </c>
      <c r="B27" s="40" t="s">
        <v>585</v>
      </c>
      <c r="C27" s="38">
        <v>231.7</v>
      </c>
      <c r="D27" s="38">
        <v>230.5</v>
      </c>
      <c r="E27" s="38">
        <v>210.5</v>
      </c>
      <c r="F27" s="47">
        <v>214.2</v>
      </c>
      <c r="G27" s="49">
        <v>189.7</v>
      </c>
      <c r="H27" s="49">
        <v>174.4</v>
      </c>
      <c r="I27" s="49">
        <v>201.5</v>
      </c>
      <c r="J27" s="38">
        <v>237.9</v>
      </c>
      <c r="K27" s="38">
        <v>202</v>
      </c>
      <c r="L27" s="38">
        <v>268</v>
      </c>
      <c r="M27" s="36"/>
      <c r="N27" s="40" t="s">
        <v>586</v>
      </c>
    </row>
    <row r="28" spans="1:14" x14ac:dyDescent="0.4">
      <c r="A28" s="37">
        <v>331</v>
      </c>
      <c r="B28" s="40" t="s">
        <v>587</v>
      </c>
      <c r="C28" s="38">
        <v>715.1</v>
      </c>
      <c r="D28" s="38">
        <v>729.9</v>
      </c>
      <c r="E28" s="38">
        <v>797.7</v>
      </c>
      <c r="F28" s="47">
        <v>555.1</v>
      </c>
      <c r="G28" s="49">
        <v>336.7</v>
      </c>
      <c r="H28" s="49">
        <v>319.8</v>
      </c>
      <c r="I28" s="49">
        <v>449.3</v>
      </c>
      <c r="J28" s="38">
        <v>494.8</v>
      </c>
      <c r="K28" s="38">
        <v>340.7</v>
      </c>
      <c r="L28" s="38">
        <v>466.8</v>
      </c>
      <c r="M28" s="36"/>
      <c r="N28" s="40" t="s">
        <v>588</v>
      </c>
    </row>
    <row r="29" spans="1:14" x14ac:dyDescent="0.4">
      <c r="A29" s="37">
        <v>332</v>
      </c>
      <c r="B29" s="40" t="s">
        <v>589</v>
      </c>
      <c r="C29" s="38">
        <v>499.1</v>
      </c>
      <c r="D29" s="38">
        <v>475.5</v>
      </c>
      <c r="E29" s="38">
        <v>437.2</v>
      </c>
      <c r="F29" s="47">
        <v>431.6</v>
      </c>
      <c r="G29" s="49">
        <v>426.8</v>
      </c>
      <c r="H29" s="49">
        <v>402</v>
      </c>
      <c r="I29" s="49">
        <v>473.6</v>
      </c>
      <c r="J29" s="38">
        <v>521.5</v>
      </c>
      <c r="K29" s="38">
        <v>467</v>
      </c>
      <c r="L29" s="38">
        <v>564</v>
      </c>
      <c r="M29" s="36"/>
      <c r="N29" s="40" t="s">
        <v>590</v>
      </c>
    </row>
    <row r="30" spans="1:14" x14ac:dyDescent="0.4">
      <c r="A30" s="37">
        <v>333</v>
      </c>
      <c r="B30" s="40" t="s">
        <v>591</v>
      </c>
      <c r="C30" s="38">
        <v>1095.2</v>
      </c>
      <c r="D30" s="38">
        <v>1025</v>
      </c>
      <c r="E30" s="38">
        <v>961.7</v>
      </c>
      <c r="F30" s="47">
        <v>958.5</v>
      </c>
      <c r="G30" s="49">
        <v>931.2</v>
      </c>
      <c r="H30" s="49">
        <v>1001.6</v>
      </c>
      <c r="I30" s="49">
        <v>1238.5</v>
      </c>
      <c r="J30" s="38">
        <v>1274.2</v>
      </c>
      <c r="K30" s="38">
        <v>1056.3</v>
      </c>
      <c r="L30" s="38">
        <v>1345.4</v>
      </c>
      <c r="M30" s="36"/>
      <c r="N30" s="40" t="s">
        <v>592</v>
      </c>
    </row>
    <row r="31" spans="1:14" x14ac:dyDescent="0.4">
      <c r="A31" s="37">
        <v>334</v>
      </c>
      <c r="B31" s="40" t="s">
        <v>593</v>
      </c>
      <c r="C31" s="38">
        <v>2339.3000000000002</v>
      </c>
      <c r="D31" s="38">
        <v>2295.8000000000002</v>
      </c>
      <c r="E31" s="38">
        <v>2191.6</v>
      </c>
      <c r="F31" s="47">
        <v>2371.8000000000002</v>
      </c>
      <c r="G31" s="49">
        <v>2059.5</v>
      </c>
      <c r="H31" s="49">
        <v>1925.9</v>
      </c>
      <c r="I31" s="49">
        <v>2039.7</v>
      </c>
      <c r="J31" s="38">
        <v>2203.6</v>
      </c>
      <c r="K31" s="38">
        <v>2031.1</v>
      </c>
      <c r="L31" s="38">
        <v>2677.4</v>
      </c>
      <c r="M31" s="36"/>
      <c r="N31" s="40" t="s">
        <v>594</v>
      </c>
    </row>
    <row r="32" spans="1:14" x14ac:dyDescent="0.4">
      <c r="A32" s="37">
        <v>335</v>
      </c>
      <c r="B32" s="40" t="s">
        <v>597</v>
      </c>
      <c r="C32" s="38"/>
      <c r="D32" s="38"/>
      <c r="E32" s="38"/>
      <c r="F32" s="38"/>
      <c r="G32" s="38"/>
      <c r="H32" s="38"/>
      <c r="I32" s="38"/>
      <c r="J32" s="38"/>
      <c r="K32" s="38"/>
      <c r="L32" s="38"/>
      <c r="M32" s="36"/>
      <c r="N32" s="40" t="s">
        <v>598</v>
      </c>
    </row>
    <row r="33" spans="1:14" x14ac:dyDescent="0.4">
      <c r="A33" s="36"/>
      <c r="B33" s="40" t="s">
        <v>599</v>
      </c>
      <c r="C33" s="38">
        <v>1081.3</v>
      </c>
      <c r="D33" s="38">
        <v>1061.0999999999999</v>
      </c>
      <c r="E33" s="38">
        <v>1098.5999999999999</v>
      </c>
      <c r="F33" s="47">
        <v>1289</v>
      </c>
      <c r="G33" s="49">
        <v>1149.2</v>
      </c>
      <c r="H33" s="38">
        <v>1057.8</v>
      </c>
      <c r="I33" s="38">
        <v>1664.4</v>
      </c>
      <c r="J33" s="38">
        <v>1409.2</v>
      </c>
      <c r="K33" s="38">
        <v>1276.3</v>
      </c>
      <c r="L33" s="38">
        <v>1642.9</v>
      </c>
      <c r="M33" s="36"/>
      <c r="N33" s="40" t="s">
        <v>600</v>
      </c>
    </row>
    <row r="34" spans="1:14" x14ac:dyDescent="0.4">
      <c r="A34" s="37">
        <v>336</v>
      </c>
      <c r="B34" s="40" t="s">
        <v>601</v>
      </c>
      <c r="C34" s="38">
        <v>2222.3000000000002</v>
      </c>
      <c r="D34" s="38">
        <v>2433.9</v>
      </c>
      <c r="E34" s="38">
        <v>2436.1</v>
      </c>
      <c r="F34" s="47">
        <v>2715.6</v>
      </c>
      <c r="G34" s="49">
        <v>2584.8000000000002</v>
      </c>
      <c r="H34" s="49">
        <v>3489.2</v>
      </c>
      <c r="I34" s="49">
        <v>3163.4</v>
      </c>
      <c r="J34" s="38">
        <v>4175.3999999999996</v>
      </c>
      <c r="K34" s="38">
        <v>3002.8</v>
      </c>
      <c r="L34" s="38">
        <v>3482.6</v>
      </c>
      <c r="M34" s="36"/>
      <c r="N34" s="40" t="s">
        <v>602</v>
      </c>
    </row>
    <row r="35" spans="1:14" x14ac:dyDescent="0.4">
      <c r="A35" s="37">
        <v>3361</v>
      </c>
      <c r="B35" s="40" t="s">
        <v>623</v>
      </c>
      <c r="C35" s="38">
        <v>1965.2</v>
      </c>
      <c r="D35" s="38">
        <v>2154.6999999999998</v>
      </c>
      <c r="E35" s="38">
        <v>1991.8</v>
      </c>
      <c r="F35" s="47">
        <v>1613.58503</v>
      </c>
      <c r="G35" s="49">
        <v>1742.3</v>
      </c>
      <c r="H35" s="49">
        <v>1875.6</v>
      </c>
      <c r="I35" s="49">
        <v>2140.3000000000002</v>
      </c>
      <c r="J35" s="38">
        <v>2683</v>
      </c>
      <c r="K35" s="38">
        <v>1835.5</v>
      </c>
      <c r="L35" s="38">
        <v>2840.7</v>
      </c>
      <c r="M35" s="36"/>
      <c r="N35" s="40" t="s">
        <v>624</v>
      </c>
    </row>
    <row r="36" spans="1:14" x14ac:dyDescent="0.4">
      <c r="A36" s="37">
        <v>337</v>
      </c>
      <c r="B36" s="40" t="s">
        <v>603</v>
      </c>
      <c r="C36" s="38">
        <v>261.7</v>
      </c>
      <c r="D36" s="38">
        <v>307.10000000000002</v>
      </c>
      <c r="E36" s="38">
        <v>249.9</v>
      </c>
      <c r="F36" s="47">
        <v>281.60000000000002</v>
      </c>
      <c r="G36" s="49">
        <v>263.5</v>
      </c>
      <c r="H36" s="49">
        <v>245.6</v>
      </c>
      <c r="I36" s="49">
        <v>273.5</v>
      </c>
      <c r="J36" s="38">
        <v>360.9</v>
      </c>
      <c r="K36" s="38">
        <v>263.3</v>
      </c>
      <c r="L36" s="38">
        <v>434.9</v>
      </c>
      <c r="M36" s="36"/>
      <c r="N36" s="40" t="s">
        <v>604</v>
      </c>
    </row>
    <row r="37" spans="1:14" x14ac:dyDescent="0.4">
      <c r="A37" s="37">
        <v>339</v>
      </c>
      <c r="B37" s="40" t="s">
        <v>605</v>
      </c>
      <c r="C37" s="38">
        <v>1722.3</v>
      </c>
      <c r="D37" s="38">
        <v>1665.1</v>
      </c>
      <c r="E37" s="38">
        <v>1787.2</v>
      </c>
      <c r="F37" s="47">
        <v>1741.3</v>
      </c>
      <c r="G37" s="49">
        <v>1761</v>
      </c>
      <c r="H37" s="49">
        <v>1814.1</v>
      </c>
      <c r="I37" s="49">
        <v>1851</v>
      </c>
      <c r="J37" s="38">
        <v>1986.3</v>
      </c>
      <c r="K37" s="38">
        <v>1843.7</v>
      </c>
      <c r="L37" s="38">
        <v>2016.9</v>
      </c>
      <c r="M37" s="36"/>
      <c r="N37" s="40" t="s">
        <v>606</v>
      </c>
    </row>
    <row r="38" spans="1:14" x14ac:dyDescent="0.4">
      <c r="A38" s="36"/>
      <c r="B38" s="36"/>
      <c r="C38" s="39"/>
      <c r="D38" s="39"/>
      <c r="E38" s="39"/>
      <c r="F38" s="39"/>
      <c r="G38" s="49"/>
      <c r="H38" s="49"/>
      <c r="I38" s="49"/>
      <c r="J38" s="49"/>
      <c r="K38" s="49"/>
      <c r="L38" s="49"/>
      <c r="M38" s="36"/>
      <c r="N38" s="36"/>
    </row>
    <row r="39" spans="1:14" ht="18.600000000000001" thickBot="1" x14ac:dyDescent="0.45">
      <c r="A39" s="51"/>
      <c r="B39" s="52" t="s">
        <v>609</v>
      </c>
      <c r="C39" s="53">
        <v>1193.3999999999942</v>
      </c>
      <c r="D39" s="53">
        <v>1376.3000000000102</v>
      </c>
      <c r="E39" s="53">
        <v>1652.0999999999985</v>
      </c>
      <c r="F39" s="54">
        <v>1420.9000000000015</v>
      </c>
      <c r="G39" s="55">
        <v>1346.6</v>
      </c>
      <c r="H39" s="55">
        <v>1551.8</v>
      </c>
      <c r="I39" s="55">
        <v>1565.6</v>
      </c>
      <c r="J39" s="53">
        <v>1542.3</v>
      </c>
      <c r="K39" s="53">
        <v>1450.7</v>
      </c>
      <c r="L39" s="53">
        <v>1851.7</v>
      </c>
      <c r="M39" s="56"/>
      <c r="N39" s="52" t="s">
        <v>610</v>
      </c>
    </row>
    <row r="40" spans="1:14" x14ac:dyDescent="0.4">
      <c r="C40" s="15"/>
      <c r="D40" s="15"/>
      <c r="E40" s="15"/>
      <c r="F40" s="15"/>
      <c r="G40" s="15"/>
      <c r="H40" s="15"/>
    </row>
    <row r="41" spans="1:14" x14ac:dyDescent="0.4">
      <c r="A41" s="1" t="s">
        <v>611</v>
      </c>
      <c r="H41" s="40" t="s">
        <v>612</v>
      </c>
      <c r="M41" s="36"/>
    </row>
    <row r="42" spans="1:14" x14ac:dyDescent="0.4">
      <c r="A42" s="1" t="s">
        <v>613</v>
      </c>
      <c r="H42" s="40" t="s">
        <v>614</v>
      </c>
      <c r="M42" s="36"/>
    </row>
    <row r="43" spans="1:14" x14ac:dyDescent="0.4">
      <c r="A43" s="1" t="s">
        <v>615</v>
      </c>
      <c r="H43" s="40" t="s">
        <v>616</v>
      </c>
      <c r="M43" s="36"/>
    </row>
    <row r="44" spans="1:14" x14ac:dyDescent="0.4">
      <c r="A44" s="1" t="s">
        <v>33</v>
      </c>
      <c r="H44" s="40" t="s">
        <v>34</v>
      </c>
      <c r="M44" s="36"/>
    </row>
    <row r="45" spans="1:14" x14ac:dyDescent="0.4">
      <c r="A45" s="1" t="s">
        <v>35</v>
      </c>
      <c r="H45" s="40" t="s">
        <v>36</v>
      </c>
      <c r="M45" s="36"/>
    </row>
  </sheetData>
  <hyperlinks>
    <hyperlink ref="N5" location="'ÍNDICE-INDEX'!A1" display="'ÍNDICE-INDEX'" xr:uid="{7E520F4F-6BD6-40B3-9B1C-15EFDF9F2707}"/>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1E83A-DB36-45F7-91DC-25303123F3EE}">
  <sheetPr>
    <tabColor theme="0" tint="-0.14999847407452621"/>
  </sheetPr>
  <dimension ref="A2:K751"/>
  <sheetViews>
    <sheetView zoomScale="90" zoomScaleNormal="90" workbookViewId="0">
      <selection activeCell="K6" sqref="K6"/>
    </sheetView>
  </sheetViews>
  <sheetFormatPr defaultColWidth="9.81640625" defaultRowHeight="18" x14ac:dyDescent="0.4"/>
  <cols>
    <col min="1" max="1" width="9.81640625" style="2"/>
    <col min="2" max="2" width="42.6328125" style="2" customWidth="1"/>
    <col min="3" max="3" width="14" style="2" bestFit="1" customWidth="1"/>
    <col min="4" max="5" width="14.08984375" style="2" bestFit="1" customWidth="1"/>
    <col min="6" max="6" width="2.81640625" style="2" customWidth="1"/>
    <col min="7" max="9" width="14.08984375" style="2" customWidth="1"/>
    <col min="10" max="10" width="2.81640625" style="2" customWidth="1"/>
    <col min="11" max="11" width="42.6328125" style="2" customWidth="1"/>
    <col min="12" max="16384" width="9.81640625" style="2"/>
  </cols>
  <sheetData>
    <row r="2" spans="1:11" x14ac:dyDescent="0.4">
      <c r="A2" s="1" t="s">
        <v>625</v>
      </c>
    </row>
    <row r="3" spans="1:11" x14ac:dyDescent="0.4">
      <c r="A3" s="1" t="s">
        <v>626</v>
      </c>
    </row>
    <row r="4" spans="1:11" x14ac:dyDescent="0.4">
      <c r="A4" s="2" t="s">
        <v>80</v>
      </c>
    </row>
    <row r="6" spans="1:11" x14ac:dyDescent="0.4">
      <c r="A6" s="10"/>
      <c r="B6" s="10"/>
      <c r="C6" s="10"/>
      <c r="D6" s="11" t="s">
        <v>43</v>
      </c>
      <c r="E6" s="10"/>
      <c r="F6" s="10"/>
      <c r="G6" s="10"/>
      <c r="H6" s="11" t="s">
        <v>44</v>
      </c>
      <c r="I6" s="10"/>
      <c r="J6" s="10"/>
      <c r="K6" s="80" t="s">
        <v>764</v>
      </c>
    </row>
    <row r="7" spans="1:11" x14ac:dyDescent="0.4">
      <c r="E7" s="18" t="s">
        <v>81</v>
      </c>
      <c r="I7" s="18" t="s">
        <v>81</v>
      </c>
    </row>
    <row r="8" spans="1:11" x14ac:dyDescent="0.4">
      <c r="C8" s="18" t="s">
        <v>82</v>
      </c>
      <c r="D8" s="18" t="s">
        <v>83</v>
      </c>
      <c r="E8" s="18" t="s">
        <v>84</v>
      </c>
      <c r="G8" s="18" t="s">
        <v>82</v>
      </c>
      <c r="H8" s="18" t="s">
        <v>83</v>
      </c>
      <c r="I8" s="18" t="s">
        <v>84</v>
      </c>
    </row>
    <row r="9" spans="1:11" x14ac:dyDescent="0.4">
      <c r="C9" s="18" t="s">
        <v>85</v>
      </c>
      <c r="D9" s="18" t="s">
        <v>86</v>
      </c>
      <c r="E9" s="18" t="s">
        <v>87</v>
      </c>
      <c r="G9" s="18" t="s">
        <v>85</v>
      </c>
      <c r="H9" s="18" t="s">
        <v>86</v>
      </c>
      <c r="I9" s="18" t="s">
        <v>87</v>
      </c>
    </row>
    <row r="10" spans="1:11" x14ac:dyDescent="0.4">
      <c r="A10" s="3" t="s">
        <v>627</v>
      </c>
      <c r="B10" s="1"/>
    </row>
    <row r="11" spans="1:11" x14ac:dyDescent="0.4">
      <c r="A11" s="3" t="s">
        <v>628</v>
      </c>
      <c r="B11" s="1" t="s">
        <v>629</v>
      </c>
      <c r="C11" s="15">
        <f>C13+C15+C17+C40</f>
        <v>47266271574</v>
      </c>
      <c r="D11" s="15">
        <f>D13+D15+D17+D40</f>
        <v>22642507335</v>
      </c>
      <c r="E11" s="15">
        <f>C11-D11</f>
        <v>24623764239</v>
      </c>
      <c r="F11" s="4"/>
      <c r="G11" s="15">
        <f>G13+G15+G17+G40</f>
        <v>45086928362</v>
      </c>
      <c r="H11" s="15">
        <f>H13+H15+H17+H40</f>
        <v>25434358316</v>
      </c>
      <c r="I11" s="15">
        <f>G11-H11</f>
        <v>19652570046</v>
      </c>
      <c r="K11" s="1" t="s">
        <v>630</v>
      </c>
    </row>
    <row r="12" spans="1:11" x14ac:dyDescent="0.4">
      <c r="C12" s="36"/>
      <c r="D12" s="36"/>
      <c r="E12" s="36"/>
      <c r="G12" s="36"/>
      <c r="H12" s="36"/>
      <c r="I12" s="36"/>
    </row>
    <row r="13" spans="1:11" x14ac:dyDescent="0.4">
      <c r="A13" s="3">
        <v>11</v>
      </c>
      <c r="B13" s="1" t="s">
        <v>554</v>
      </c>
      <c r="C13" s="15">
        <v>15672661</v>
      </c>
      <c r="D13" s="15">
        <v>425231338</v>
      </c>
      <c r="E13" s="15">
        <f>C13-D13</f>
        <v>-409558677</v>
      </c>
      <c r="G13" s="15">
        <v>15632409</v>
      </c>
      <c r="H13" s="15">
        <v>517128196</v>
      </c>
      <c r="I13" s="15">
        <f>G13-H13</f>
        <v>-501495787</v>
      </c>
      <c r="K13" s="1" t="s">
        <v>555</v>
      </c>
    </row>
    <row r="14" spans="1:11" x14ac:dyDescent="0.4">
      <c r="C14" s="36"/>
      <c r="D14" s="36"/>
      <c r="E14" s="36"/>
      <c r="G14" s="36"/>
      <c r="H14" s="36"/>
      <c r="I14" s="36"/>
    </row>
    <row r="15" spans="1:11" x14ac:dyDescent="0.4">
      <c r="A15" s="3">
        <v>21</v>
      </c>
      <c r="B15" s="1" t="s">
        <v>556</v>
      </c>
      <c r="C15" s="15">
        <v>975447</v>
      </c>
      <c r="D15" s="15">
        <v>37871476</v>
      </c>
      <c r="E15" s="15">
        <f>C15-D15</f>
        <v>-36896029</v>
      </c>
      <c r="G15" s="15">
        <v>789044</v>
      </c>
      <c r="H15" s="15">
        <v>43969496</v>
      </c>
      <c r="I15" s="15">
        <f>G15-H15</f>
        <v>-43180452</v>
      </c>
      <c r="K15" s="1" t="s">
        <v>557</v>
      </c>
    </row>
    <row r="16" spans="1:11" x14ac:dyDescent="0.4">
      <c r="C16" s="36"/>
      <c r="D16" s="36"/>
      <c r="E16" s="36"/>
      <c r="G16" s="36"/>
      <c r="H16" s="36"/>
      <c r="I16" s="36"/>
    </row>
    <row r="17" spans="1:11" x14ac:dyDescent="0.4">
      <c r="A17" s="3" t="s">
        <v>558</v>
      </c>
      <c r="B17" s="1" t="s">
        <v>559</v>
      </c>
      <c r="C17" s="15">
        <f>SUM(C18:C38)</f>
        <v>46908145819</v>
      </c>
      <c r="D17" s="15">
        <f>SUM(D18:D38)</f>
        <v>21086739988</v>
      </c>
      <c r="E17" s="15">
        <f t="shared" ref="E17:E28" si="0">C17-D17</f>
        <v>25821405831</v>
      </c>
      <c r="F17" s="4"/>
      <c r="G17" s="15">
        <f>SUM(G18:G38)</f>
        <v>44691142063</v>
      </c>
      <c r="H17" s="15">
        <f>SUM(H18:H38)</f>
        <v>23490168012</v>
      </c>
      <c r="I17" s="15">
        <f t="shared" ref="I17:I28" si="1">G17-H17</f>
        <v>21200974051</v>
      </c>
      <c r="K17" s="1" t="s">
        <v>560</v>
      </c>
    </row>
    <row r="18" spans="1:11" x14ac:dyDescent="0.4">
      <c r="A18" s="3">
        <v>311</v>
      </c>
      <c r="B18" s="1" t="s">
        <v>561</v>
      </c>
      <c r="C18" s="15">
        <v>701394710</v>
      </c>
      <c r="D18" s="15">
        <v>2757314675</v>
      </c>
      <c r="E18" s="15">
        <f t="shared" si="0"/>
        <v>-2055919965</v>
      </c>
      <c r="G18" s="15">
        <v>701568072</v>
      </c>
      <c r="H18" s="15">
        <v>3037488149</v>
      </c>
      <c r="I18" s="15">
        <f t="shared" si="1"/>
        <v>-2335920077</v>
      </c>
      <c r="K18" s="1" t="s">
        <v>562</v>
      </c>
    </row>
    <row r="19" spans="1:11" x14ac:dyDescent="0.4">
      <c r="A19" s="3">
        <v>312</v>
      </c>
      <c r="B19" s="1" t="s">
        <v>563</v>
      </c>
      <c r="C19" s="15">
        <v>257808546</v>
      </c>
      <c r="D19" s="15">
        <v>291774865</v>
      </c>
      <c r="E19" s="15">
        <f t="shared" si="0"/>
        <v>-33966319</v>
      </c>
      <c r="G19" s="15">
        <v>324216013</v>
      </c>
      <c r="H19" s="15">
        <v>388616029</v>
      </c>
      <c r="I19" s="15">
        <f t="shared" si="1"/>
        <v>-64400016</v>
      </c>
      <c r="K19" s="1" t="s">
        <v>564</v>
      </c>
    </row>
    <row r="20" spans="1:11" x14ac:dyDescent="0.4">
      <c r="A20" s="3" t="s">
        <v>565</v>
      </c>
      <c r="B20" s="1" t="s">
        <v>566</v>
      </c>
      <c r="C20" s="15">
        <v>22227270</v>
      </c>
      <c r="D20" s="15">
        <v>305053162</v>
      </c>
      <c r="E20" s="15">
        <f t="shared" si="0"/>
        <v>-282825892</v>
      </c>
      <c r="G20" s="15">
        <v>42804589</v>
      </c>
      <c r="H20" s="15">
        <v>329282524</v>
      </c>
      <c r="I20" s="15">
        <f t="shared" si="1"/>
        <v>-286477935</v>
      </c>
      <c r="K20" s="1" t="s">
        <v>566</v>
      </c>
    </row>
    <row r="21" spans="1:11" x14ac:dyDescent="0.4">
      <c r="A21" s="3">
        <v>315</v>
      </c>
      <c r="B21" s="1" t="s">
        <v>567</v>
      </c>
      <c r="C21" s="15">
        <v>70919724</v>
      </c>
      <c r="D21" s="15">
        <v>303136582</v>
      </c>
      <c r="E21" s="15">
        <f t="shared" si="0"/>
        <v>-232216858</v>
      </c>
      <c r="G21" s="15">
        <v>54427352</v>
      </c>
      <c r="H21" s="15">
        <v>485590105</v>
      </c>
      <c r="I21" s="15">
        <f t="shared" si="1"/>
        <v>-431162753</v>
      </c>
      <c r="K21" s="1" t="s">
        <v>568</v>
      </c>
    </row>
    <row r="22" spans="1:11" x14ac:dyDescent="0.4">
      <c r="A22" s="3">
        <v>316</v>
      </c>
      <c r="B22" s="1" t="s">
        <v>569</v>
      </c>
      <c r="C22" s="15">
        <v>66555785</v>
      </c>
      <c r="D22" s="15">
        <v>160756228</v>
      </c>
      <c r="E22" s="15">
        <f t="shared" si="0"/>
        <v>-94200443</v>
      </c>
      <c r="G22" s="15">
        <v>68355547</v>
      </c>
      <c r="H22" s="15">
        <v>232295694</v>
      </c>
      <c r="I22" s="15">
        <f t="shared" si="1"/>
        <v>-163940147</v>
      </c>
      <c r="K22" s="1" t="s">
        <v>570</v>
      </c>
    </row>
    <row r="23" spans="1:11" x14ac:dyDescent="0.4">
      <c r="A23" s="3">
        <v>321</v>
      </c>
      <c r="B23" s="1" t="s">
        <v>571</v>
      </c>
      <c r="C23" s="15">
        <v>2227882</v>
      </c>
      <c r="D23" s="15">
        <v>34741995</v>
      </c>
      <c r="E23" s="15">
        <f t="shared" si="0"/>
        <v>-32514113</v>
      </c>
      <c r="G23" s="15">
        <v>1306808</v>
      </c>
      <c r="H23" s="15">
        <v>60602894</v>
      </c>
      <c r="I23" s="15">
        <f t="shared" si="1"/>
        <v>-59296086</v>
      </c>
      <c r="K23" s="1" t="s">
        <v>572</v>
      </c>
    </row>
    <row r="24" spans="1:11" x14ac:dyDescent="0.4">
      <c r="A24" s="3">
        <v>322</v>
      </c>
      <c r="B24" s="1" t="s">
        <v>573</v>
      </c>
      <c r="C24" s="15">
        <v>8119323</v>
      </c>
      <c r="D24" s="15">
        <v>302754968</v>
      </c>
      <c r="E24" s="15">
        <f t="shared" si="0"/>
        <v>-294635645</v>
      </c>
      <c r="G24" s="15">
        <v>13314912</v>
      </c>
      <c r="H24" s="15">
        <v>300426870</v>
      </c>
      <c r="I24" s="15">
        <f t="shared" si="1"/>
        <v>-287111958</v>
      </c>
      <c r="K24" s="1" t="s">
        <v>574</v>
      </c>
    </row>
    <row r="25" spans="1:11" x14ac:dyDescent="0.4">
      <c r="A25" s="3">
        <v>323</v>
      </c>
      <c r="B25" s="1" t="s">
        <v>575</v>
      </c>
      <c r="C25" s="15">
        <v>9535745</v>
      </c>
      <c r="D25" s="15">
        <v>65188795</v>
      </c>
      <c r="E25" s="15">
        <f t="shared" si="0"/>
        <v>-55653050</v>
      </c>
      <c r="G25" s="15">
        <v>11051431</v>
      </c>
      <c r="H25" s="15">
        <v>48876961</v>
      </c>
      <c r="I25" s="15">
        <f t="shared" si="1"/>
        <v>-37825530</v>
      </c>
      <c r="K25" s="1" t="s">
        <v>576</v>
      </c>
    </row>
    <row r="26" spans="1:11" x14ac:dyDescent="0.4">
      <c r="A26" s="3">
        <v>324</v>
      </c>
      <c r="B26" s="1" t="s">
        <v>577</v>
      </c>
      <c r="C26" s="15">
        <v>1671318</v>
      </c>
      <c r="D26" s="15">
        <v>80533712</v>
      </c>
      <c r="E26" s="15">
        <f t="shared" si="0"/>
        <v>-78862394</v>
      </c>
      <c r="G26" s="15">
        <v>945129</v>
      </c>
      <c r="H26" s="15">
        <v>88421730</v>
      </c>
      <c r="I26" s="15">
        <f t="shared" si="1"/>
        <v>-87476601</v>
      </c>
      <c r="K26" s="1" t="s">
        <v>578</v>
      </c>
    </row>
    <row r="27" spans="1:11" x14ac:dyDescent="0.4">
      <c r="A27" s="3">
        <v>325</v>
      </c>
      <c r="B27" s="1" t="s">
        <v>579</v>
      </c>
      <c r="C27" s="15">
        <v>36464422519</v>
      </c>
      <c r="D27" s="15">
        <v>9006331074</v>
      </c>
      <c r="E27" s="15">
        <f t="shared" si="0"/>
        <v>27458091445</v>
      </c>
      <c r="G27" s="15">
        <v>34996192253</v>
      </c>
      <c r="H27" s="15">
        <v>8625583688</v>
      </c>
      <c r="I27" s="15">
        <f t="shared" si="1"/>
        <v>26370608565</v>
      </c>
      <c r="K27" s="1" t="s">
        <v>580</v>
      </c>
    </row>
    <row r="28" spans="1:11" x14ac:dyDescent="0.4">
      <c r="A28" s="3">
        <v>326</v>
      </c>
      <c r="B28" s="1" t="s">
        <v>583</v>
      </c>
      <c r="C28" s="15">
        <v>170758614</v>
      </c>
      <c r="D28" s="15">
        <v>763966285</v>
      </c>
      <c r="E28" s="15">
        <f t="shared" si="0"/>
        <v>-593207671</v>
      </c>
      <c r="G28" s="15">
        <v>204643070</v>
      </c>
      <c r="H28" s="15">
        <v>810836428</v>
      </c>
      <c r="I28" s="15">
        <f t="shared" si="1"/>
        <v>-606193358</v>
      </c>
      <c r="K28" s="1" t="s">
        <v>584</v>
      </c>
    </row>
    <row r="29" spans="1:11" x14ac:dyDescent="0.4">
      <c r="A29" s="3">
        <v>327</v>
      </c>
      <c r="B29" s="1" t="s">
        <v>585</v>
      </c>
      <c r="C29" s="15">
        <v>7792696</v>
      </c>
      <c r="D29" s="15">
        <v>96900121</v>
      </c>
      <c r="E29" s="15">
        <f>C29-D29</f>
        <v>-89107425</v>
      </c>
      <c r="G29" s="15">
        <v>20192127</v>
      </c>
      <c r="H29" s="15">
        <v>105371478</v>
      </c>
      <c r="I29" s="15">
        <f>G29-H29</f>
        <v>-85179351</v>
      </c>
      <c r="K29" s="1" t="s">
        <v>586</v>
      </c>
    </row>
    <row r="30" spans="1:11" x14ac:dyDescent="0.4">
      <c r="A30" s="3">
        <v>331</v>
      </c>
      <c r="B30" s="1" t="s">
        <v>587</v>
      </c>
      <c r="C30" s="15">
        <v>43335811</v>
      </c>
      <c r="D30" s="15">
        <v>201716466</v>
      </c>
      <c r="E30" s="15">
        <f>C30-D30</f>
        <v>-158380655</v>
      </c>
      <c r="G30" s="15">
        <v>58626816</v>
      </c>
      <c r="H30" s="15">
        <v>216715483</v>
      </c>
      <c r="I30" s="15">
        <f>G30-H30</f>
        <v>-158088667</v>
      </c>
      <c r="K30" s="1" t="s">
        <v>588</v>
      </c>
    </row>
    <row r="31" spans="1:11" x14ac:dyDescent="0.4">
      <c r="A31" s="3">
        <v>332</v>
      </c>
      <c r="B31" s="1" t="s">
        <v>589</v>
      </c>
      <c r="C31" s="15">
        <v>53928664</v>
      </c>
      <c r="D31" s="15">
        <v>365151523</v>
      </c>
      <c r="E31" s="15">
        <f>C31-D31</f>
        <v>-311222859</v>
      </c>
      <c r="G31" s="15">
        <v>66127670</v>
      </c>
      <c r="H31" s="15">
        <v>411905009</v>
      </c>
      <c r="I31" s="15">
        <f>G31-H31</f>
        <v>-345777339</v>
      </c>
      <c r="K31" s="1" t="s">
        <v>590</v>
      </c>
    </row>
    <row r="32" spans="1:11" x14ac:dyDescent="0.4">
      <c r="A32" s="3">
        <v>333</v>
      </c>
      <c r="B32" s="1" t="s">
        <v>591</v>
      </c>
      <c r="C32" s="15">
        <v>875586025</v>
      </c>
      <c r="D32" s="15">
        <v>649235110</v>
      </c>
      <c r="E32" s="15">
        <f>C32-D32</f>
        <v>226350915</v>
      </c>
      <c r="G32" s="15">
        <v>968544774</v>
      </c>
      <c r="H32" s="15">
        <v>889460219</v>
      </c>
      <c r="I32" s="15">
        <f>G32-H32</f>
        <v>79084555</v>
      </c>
      <c r="K32" s="1" t="s">
        <v>592</v>
      </c>
    </row>
    <row r="33" spans="1:11" x14ac:dyDescent="0.4">
      <c r="A33" s="3">
        <v>334</v>
      </c>
      <c r="B33" s="1" t="s">
        <v>593</v>
      </c>
      <c r="C33" s="15">
        <v>1241527681</v>
      </c>
      <c r="D33" s="15">
        <v>1830534653</v>
      </c>
      <c r="E33" s="15">
        <f>C33-D33</f>
        <v>-589006972</v>
      </c>
      <c r="G33" s="15">
        <v>993252653</v>
      </c>
      <c r="H33" s="15">
        <v>2393522741</v>
      </c>
      <c r="I33" s="15">
        <f>G33-H33</f>
        <v>-1400270088</v>
      </c>
      <c r="K33" s="1" t="s">
        <v>594</v>
      </c>
    </row>
    <row r="34" spans="1:11" x14ac:dyDescent="0.4">
      <c r="A34" s="3">
        <v>335</v>
      </c>
      <c r="B34" s="1" t="s">
        <v>597</v>
      </c>
      <c r="C34" s="15"/>
      <c r="D34" s="15"/>
      <c r="E34" s="15"/>
      <c r="G34" s="15"/>
      <c r="H34" s="15"/>
      <c r="I34" s="15"/>
      <c r="K34" s="1" t="s">
        <v>598</v>
      </c>
    </row>
    <row r="35" spans="1:11" x14ac:dyDescent="0.4">
      <c r="A35" s="3"/>
      <c r="B35" s="1" t="s">
        <v>599</v>
      </c>
      <c r="C35" s="15">
        <v>1219412794</v>
      </c>
      <c r="D35" s="15">
        <v>990659970</v>
      </c>
      <c r="E35" s="15">
        <f>C35-D35</f>
        <v>228752824</v>
      </c>
      <c r="G35" s="15">
        <v>1276930642</v>
      </c>
      <c r="H35" s="15">
        <v>1244269934</v>
      </c>
      <c r="I35" s="15">
        <f>G35-H35</f>
        <v>32660708</v>
      </c>
      <c r="K35" s="1" t="s">
        <v>600</v>
      </c>
    </row>
    <row r="36" spans="1:11" x14ac:dyDescent="0.4">
      <c r="A36" s="3">
        <v>336</v>
      </c>
      <c r="B36" s="1" t="s">
        <v>601</v>
      </c>
      <c r="C36" s="15">
        <v>104610758</v>
      </c>
      <c r="D36" s="15">
        <v>1307590650</v>
      </c>
      <c r="E36" s="15">
        <f>C36-D36</f>
        <v>-1202979892</v>
      </c>
      <c r="G36" s="15">
        <v>170806358</v>
      </c>
      <c r="H36" s="15">
        <v>2086563635</v>
      </c>
      <c r="I36" s="15">
        <f>G36-H36</f>
        <v>-1915757277</v>
      </c>
      <c r="K36" s="1" t="s">
        <v>602</v>
      </c>
    </row>
    <row r="37" spans="1:11" x14ac:dyDescent="0.4">
      <c r="A37" s="3">
        <v>337</v>
      </c>
      <c r="B37" s="1" t="s">
        <v>603</v>
      </c>
      <c r="C37" s="15">
        <v>6615524</v>
      </c>
      <c r="D37" s="15">
        <v>127057038</v>
      </c>
      <c r="E37" s="15">
        <f>C37-D37</f>
        <v>-120441514</v>
      </c>
      <c r="G37" s="15">
        <v>6437982</v>
      </c>
      <c r="H37" s="15">
        <v>188497046</v>
      </c>
      <c r="I37" s="15">
        <f>G37-H37</f>
        <v>-182059064</v>
      </c>
      <c r="K37" s="1" t="s">
        <v>604</v>
      </c>
    </row>
    <row r="38" spans="1:11" x14ac:dyDescent="0.4">
      <c r="A38" s="3">
        <v>339</v>
      </c>
      <c r="B38" s="1" t="s">
        <v>605</v>
      </c>
      <c r="C38" s="15">
        <v>5579694430</v>
      </c>
      <c r="D38" s="15">
        <v>1446342116</v>
      </c>
      <c r="E38" s="15">
        <f>C38-D38</f>
        <v>4133352314</v>
      </c>
      <c r="G38" s="15">
        <v>4711397865</v>
      </c>
      <c r="H38" s="15">
        <v>1545841395</v>
      </c>
      <c r="I38" s="15">
        <f>G38-H38</f>
        <v>3165556470</v>
      </c>
      <c r="K38" s="1" t="s">
        <v>631</v>
      </c>
    </row>
    <row r="39" spans="1:11" x14ac:dyDescent="0.4">
      <c r="C39" s="36"/>
      <c r="D39" s="36"/>
      <c r="E39" s="36"/>
      <c r="G39" s="36"/>
      <c r="H39" s="36"/>
      <c r="I39" s="36"/>
      <c r="K39" s="1"/>
    </row>
    <row r="40" spans="1:11" x14ac:dyDescent="0.4">
      <c r="A40" s="59" t="s">
        <v>632</v>
      </c>
      <c r="B40" s="5" t="s">
        <v>633</v>
      </c>
      <c r="C40" s="24">
        <v>341477647</v>
      </c>
      <c r="D40" s="24">
        <v>1092664533</v>
      </c>
      <c r="E40" s="24">
        <f>C40-D40</f>
        <v>-751186886</v>
      </c>
      <c r="F40" s="7"/>
      <c r="G40" s="24">
        <v>379364846</v>
      </c>
      <c r="H40" s="24">
        <v>1383092612</v>
      </c>
      <c r="I40" s="24">
        <f>G40-H40</f>
        <v>-1003727766</v>
      </c>
      <c r="J40" s="7"/>
      <c r="K40" s="5" t="s">
        <v>634</v>
      </c>
    </row>
    <row r="41" spans="1:11" x14ac:dyDescent="0.4">
      <c r="K41" s="4"/>
    </row>
    <row r="42" spans="1:11" x14ac:dyDescent="0.4">
      <c r="K42" s="4" t="s">
        <v>73</v>
      </c>
    </row>
    <row r="43" spans="1:11" x14ac:dyDescent="0.4">
      <c r="K43" s="4"/>
    </row>
    <row r="44" spans="1:11" x14ac:dyDescent="0.4">
      <c r="K44" s="4"/>
    </row>
    <row r="45" spans="1:11" x14ac:dyDescent="0.4">
      <c r="A45" s="1" t="s">
        <v>635</v>
      </c>
    </row>
    <row r="46" spans="1:11" x14ac:dyDescent="0.4">
      <c r="A46" s="1" t="s">
        <v>636</v>
      </c>
    </row>
    <row r="47" spans="1:11" x14ac:dyDescent="0.4">
      <c r="A47" s="2" t="s">
        <v>80</v>
      </c>
    </row>
    <row r="49" spans="1:11" x14ac:dyDescent="0.4">
      <c r="A49" s="10"/>
      <c r="B49" s="10"/>
      <c r="C49" s="10"/>
      <c r="D49" s="11" t="s">
        <v>43</v>
      </c>
      <c r="E49" s="10"/>
      <c r="F49" s="10"/>
      <c r="G49" s="10"/>
      <c r="H49" s="11" t="s">
        <v>44</v>
      </c>
      <c r="I49" s="10"/>
      <c r="J49" s="10"/>
      <c r="K49" s="10"/>
    </row>
    <row r="50" spans="1:11" x14ac:dyDescent="0.4">
      <c r="E50" s="18" t="s">
        <v>81</v>
      </c>
      <c r="I50" s="18" t="s">
        <v>81</v>
      </c>
    </row>
    <row r="51" spans="1:11" x14ac:dyDescent="0.4">
      <c r="C51" s="18" t="s">
        <v>82</v>
      </c>
      <c r="D51" s="18" t="s">
        <v>83</v>
      </c>
      <c r="E51" s="18" t="s">
        <v>84</v>
      </c>
      <c r="G51" s="18" t="s">
        <v>82</v>
      </c>
      <c r="H51" s="18" t="s">
        <v>83</v>
      </c>
      <c r="I51" s="18" t="s">
        <v>84</v>
      </c>
    </row>
    <row r="52" spans="1:11" x14ac:dyDescent="0.4">
      <c r="C52" s="18" t="s">
        <v>85</v>
      </c>
      <c r="D52" s="18" t="s">
        <v>86</v>
      </c>
      <c r="E52" s="18" t="s">
        <v>87</v>
      </c>
      <c r="G52" s="18" t="s">
        <v>85</v>
      </c>
      <c r="H52" s="18" t="s">
        <v>86</v>
      </c>
      <c r="I52" s="18" t="s">
        <v>87</v>
      </c>
    </row>
    <row r="53" spans="1:11" x14ac:dyDescent="0.4">
      <c r="A53" s="3" t="s">
        <v>627</v>
      </c>
      <c r="B53" s="1"/>
    </row>
    <row r="54" spans="1:11" x14ac:dyDescent="0.4">
      <c r="A54" s="3" t="s">
        <v>628</v>
      </c>
      <c r="B54" s="1" t="s">
        <v>637</v>
      </c>
      <c r="C54" s="15">
        <f>C56+C58+C60+C83</f>
        <v>14734233363</v>
      </c>
      <c r="D54" s="15">
        <f>D56+D58+D60+D83</f>
        <v>21735355489</v>
      </c>
      <c r="E54" s="15">
        <f>C54-D54</f>
        <v>-7001122126</v>
      </c>
      <c r="F54" s="4"/>
      <c r="G54" s="15">
        <f>G56+G58+G60+G83</f>
        <v>12624029335</v>
      </c>
      <c r="H54" s="15">
        <f>H56+H58+H60+H83</f>
        <v>19489636481</v>
      </c>
      <c r="I54" s="15">
        <f>G54-H54</f>
        <v>-6865607146</v>
      </c>
      <c r="K54" s="1" t="s">
        <v>638</v>
      </c>
    </row>
    <row r="55" spans="1:11" x14ac:dyDescent="0.4">
      <c r="C55" s="36"/>
      <c r="D55" s="36"/>
      <c r="E55" s="36"/>
      <c r="G55" s="36"/>
      <c r="H55" s="36"/>
      <c r="I55" s="36"/>
    </row>
    <row r="56" spans="1:11" x14ac:dyDescent="0.4">
      <c r="A56" s="3">
        <v>11</v>
      </c>
      <c r="B56" s="1" t="s">
        <v>554</v>
      </c>
      <c r="C56" s="15">
        <v>29924389</v>
      </c>
      <c r="D56" s="15">
        <v>227952007</v>
      </c>
      <c r="E56" s="15">
        <f>C56-D56</f>
        <v>-198027618</v>
      </c>
      <c r="G56" s="15">
        <v>21007460</v>
      </c>
      <c r="H56" s="15">
        <v>268599449</v>
      </c>
      <c r="I56" s="15">
        <f>G56-H56</f>
        <v>-247591989</v>
      </c>
      <c r="K56" s="1" t="s">
        <v>555</v>
      </c>
    </row>
    <row r="57" spans="1:11" x14ac:dyDescent="0.4">
      <c r="C57" s="36"/>
      <c r="D57" s="36"/>
      <c r="E57" s="36"/>
      <c r="G57" s="36"/>
      <c r="H57" s="36"/>
      <c r="I57" s="36"/>
    </row>
    <row r="58" spans="1:11" x14ac:dyDescent="0.4">
      <c r="A58" s="3">
        <v>21</v>
      </c>
      <c r="B58" s="1" t="s">
        <v>556</v>
      </c>
      <c r="C58" s="15">
        <v>1979937</v>
      </c>
      <c r="D58" s="15">
        <v>597704197</v>
      </c>
      <c r="E58" s="15">
        <f>C58-D58</f>
        <v>-595724260</v>
      </c>
      <c r="G58" s="15">
        <v>6386030</v>
      </c>
      <c r="H58" s="15">
        <v>807159542</v>
      </c>
      <c r="I58" s="15">
        <f>G58-H58</f>
        <v>-800773512</v>
      </c>
      <c r="K58" s="1" t="s">
        <v>557</v>
      </c>
    </row>
    <row r="59" spans="1:11" x14ac:dyDescent="0.4">
      <c r="C59" s="36"/>
      <c r="D59" s="36"/>
      <c r="E59" s="36"/>
      <c r="G59" s="36"/>
      <c r="H59" s="36"/>
      <c r="I59" s="36"/>
    </row>
    <row r="60" spans="1:11" x14ac:dyDescent="0.4">
      <c r="A60" s="3" t="s">
        <v>558</v>
      </c>
      <c r="B60" s="1" t="s">
        <v>559</v>
      </c>
      <c r="C60" s="15">
        <f>SUM(C61:C81)</f>
        <v>14586548603</v>
      </c>
      <c r="D60" s="15">
        <f>SUM(D61:D81)</f>
        <v>20682121266</v>
      </c>
      <c r="E60" s="15">
        <f t="shared" ref="E60:E71" si="2">C60-D60</f>
        <v>-6095572663</v>
      </c>
      <c r="F60" s="4"/>
      <c r="G60" s="15">
        <f>SUM(G61:G81)</f>
        <v>12459047372</v>
      </c>
      <c r="H60" s="15">
        <f>SUM(H61:H81)</f>
        <v>18032020388</v>
      </c>
      <c r="I60" s="15">
        <f t="shared" ref="I60:I71" si="3">G60-H60</f>
        <v>-5572973016</v>
      </c>
      <c r="K60" s="1" t="s">
        <v>560</v>
      </c>
    </row>
    <row r="61" spans="1:11" x14ac:dyDescent="0.4">
      <c r="A61" s="3">
        <v>311</v>
      </c>
      <c r="B61" s="1" t="s">
        <v>561</v>
      </c>
      <c r="C61" s="15">
        <v>69848811</v>
      </c>
      <c r="D61" s="15">
        <v>701389476</v>
      </c>
      <c r="E61" s="15">
        <f t="shared" si="2"/>
        <v>-631540665</v>
      </c>
      <c r="G61" s="15">
        <v>74653147</v>
      </c>
      <c r="H61" s="15">
        <v>776002654</v>
      </c>
      <c r="I61" s="15">
        <f t="shared" si="3"/>
        <v>-701349507</v>
      </c>
      <c r="K61" s="1" t="s">
        <v>562</v>
      </c>
    </row>
    <row r="62" spans="1:11" x14ac:dyDescent="0.4">
      <c r="A62" s="3">
        <v>312</v>
      </c>
      <c r="B62" s="1" t="s">
        <v>563</v>
      </c>
      <c r="C62" s="15">
        <v>51752200</v>
      </c>
      <c r="D62" s="15">
        <v>203333431</v>
      </c>
      <c r="E62" s="15">
        <f t="shared" si="2"/>
        <v>-151581231</v>
      </c>
      <c r="G62" s="15">
        <v>49349865</v>
      </c>
      <c r="H62" s="15">
        <v>248968534</v>
      </c>
      <c r="I62" s="15">
        <f t="shared" si="3"/>
        <v>-199618669</v>
      </c>
      <c r="K62" s="1" t="s">
        <v>564</v>
      </c>
    </row>
    <row r="63" spans="1:11" x14ac:dyDescent="0.4">
      <c r="A63" s="3" t="s">
        <v>565</v>
      </c>
      <c r="B63" s="1" t="s">
        <v>566</v>
      </c>
      <c r="C63" s="15">
        <v>6788274</v>
      </c>
      <c r="D63" s="15">
        <v>57510672</v>
      </c>
      <c r="E63" s="15">
        <f t="shared" si="2"/>
        <v>-50722398</v>
      </c>
      <c r="G63" s="15">
        <v>4595915</v>
      </c>
      <c r="H63" s="15">
        <v>60924398</v>
      </c>
      <c r="I63" s="15">
        <f t="shared" si="3"/>
        <v>-56328483</v>
      </c>
      <c r="K63" s="1" t="s">
        <v>566</v>
      </c>
    </row>
    <row r="64" spans="1:11" x14ac:dyDescent="0.4">
      <c r="A64" s="3">
        <v>315</v>
      </c>
      <c r="B64" s="1" t="s">
        <v>567</v>
      </c>
      <c r="C64" s="15">
        <v>1107784</v>
      </c>
      <c r="D64" s="15">
        <v>44918838</v>
      </c>
      <c r="E64" s="15">
        <f t="shared" si="2"/>
        <v>-43811054</v>
      </c>
      <c r="G64" s="15">
        <v>2251729</v>
      </c>
      <c r="H64" s="15">
        <v>72565086</v>
      </c>
      <c r="I64" s="15">
        <f t="shared" si="3"/>
        <v>-70313357</v>
      </c>
      <c r="K64" s="1" t="s">
        <v>568</v>
      </c>
    </row>
    <row r="65" spans="1:11" x14ac:dyDescent="0.4">
      <c r="A65" s="3">
        <v>316</v>
      </c>
      <c r="B65" s="1" t="s">
        <v>569</v>
      </c>
      <c r="C65" s="15">
        <v>1652788</v>
      </c>
      <c r="D65" s="15">
        <v>46777748</v>
      </c>
      <c r="E65" s="15">
        <f t="shared" si="2"/>
        <v>-45124960</v>
      </c>
      <c r="G65" s="15">
        <v>1942386</v>
      </c>
      <c r="H65" s="15">
        <v>42772823</v>
      </c>
      <c r="I65" s="15">
        <f t="shared" si="3"/>
        <v>-40830437</v>
      </c>
      <c r="K65" s="1" t="s">
        <v>570</v>
      </c>
    </row>
    <row r="66" spans="1:11" x14ac:dyDescent="0.4">
      <c r="A66" s="3">
        <v>321</v>
      </c>
      <c r="B66" s="1" t="s">
        <v>571</v>
      </c>
      <c r="C66" s="15">
        <v>9599994</v>
      </c>
      <c r="D66" s="15">
        <v>31230645</v>
      </c>
      <c r="E66" s="15">
        <f t="shared" si="2"/>
        <v>-21630651</v>
      </c>
      <c r="G66" s="15">
        <v>12919237</v>
      </c>
      <c r="H66" s="15">
        <v>54230880</v>
      </c>
      <c r="I66" s="15">
        <f t="shared" si="3"/>
        <v>-41311643</v>
      </c>
      <c r="K66" s="1" t="s">
        <v>572</v>
      </c>
    </row>
    <row r="67" spans="1:11" x14ac:dyDescent="0.4">
      <c r="A67" s="3">
        <v>322</v>
      </c>
      <c r="B67" s="1" t="s">
        <v>573</v>
      </c>
      <c r="C67" s="15">
        <v>9637302</v>
      </c>
      <c r="D67" s="15">
        <v>126238508</v>
      </c>
      <c r="E67" s="15">
        <f t="shared" si="2"/>
        <v>-116601206</v>
      </c>
      <c r="G67" s="15">
        <v>9338419</v>
      </c>
      <c r="H67" s="15">
        <v>121204745</v>
      </c>
      <c r="I67" s="15">
        <f t="shared" si="3"/>
        <v>-111866326</v>
      </c>
      <c r="K67" s="1" t="s">
        <v>574</v>
      </c>
    </row>
    <row r="68" spans="1:11" x14ac:dyDescent="0.4">
      <c r="A68" s="3">
        <v>323</v>
      </c>
      <c r="B68" s="1" t="s">
        <v>575</v>
      </c>
      <c r="C68" s="15">
        <v>6094767</v>
      </c>
      <c r="D68" s="15">
        <v>14217477</v>
      </c>
      <c r="E68" s="15">
        <f t="shared" si="2"/>
        <v>-8122710</v>
      </c>
      <c r="G68" s="15">
        <v>4109854</v>
      </c>
      <c r="H68" s="15">
        <v>12235804</v>
      </c>
      <c r="I68" s="15">
        <f t="shared" si="3"/>
        <v>-8125950</v>
      </c>
      <c r="K68" s="1" t="s">
        <v>576</v>
      </c>
    </row>
    <row r="69" spans="1:11" x14ac:dyDescent="0.4">
      <c r="A69" s="3">
        <v>324</v>
      </c>
      <c r="B69" s="1" t="s">
        <v>577</v>
      </c>
      <c r="C69" s="15">
        <v>271599451</v>
      </c>
      <c r="D69" s="15">
        <v>2781562262</v>
      </c>
      <c r="E69" s="15">
        <f t="shared" si="2"/>
        <v>-2509962811</v>
      </c>
      <c r="G69" s="15">
        <v>283791911</v>
      </c>
      <c r="H69" s="15">
        <v>2069743668</v>
      </c>
      <c r="I69" s="15">
        <f t="shared" si="3"/>
        <v>-1785951757</v>
      </c>
      <c r="K69" s="1" t="s">
        <v>578</v>
      </c>
    </row>
    <row r="70" spans="1:11" x14ac:dyDescent="0.4">
      <c r="A70" s="3">
        <v>325</v>
      </c>
      <c r="B70" s="1" t="s">
        <v>579</v>
      </c>
      <c r="C70" s="15">
        <v>12806216967</v>
      </c>
      <c r="D70" s="15">
        <v>12906186723</v>
      </c>
      <c r="E70" s="15">
        <f t="shared" si="2"/>
        <v>-99969756</v>
      </c>
      <c r="G70" s="15">
        <v>10561222530</v>
      </c>
      <c r="H70" s="15">
        <v>10360044061</v>
      </c>
      <c r="I70" s="15">
        <f t="shared" si="3"/>
        <v>201178469</v>
      </c>
      <c r="K70" s="1" t="s">
        <v>580</v>
      </c>
    </row>
    <row r="71" spans="1:11" x14ac:dyDescent="0.4">
      <c r="A71" s="3">
        <v>326</v>
      </c>
      <c r="B71" s="1" t="s">
        <v>583</v>
      </c>
      <c r="C71" s="15">
        <v>78790106</v>
      </c>
      <c r="D71" s="15">
        <v>300948775</v>
      </c>
      <c r="E71" s="15">
        <f t="shared" si="2"/>
        <v>-222158669</v>
      </c>
      <c r="G71" s="15">
        <v>84406953</v>
      </c>
      <c r="H71" s="15">
        <v>397304255</v>
      </c>
      <c r="I71" s="15">
        <f t="shared" si="3"/>
        <v>-312897302</v>
      </c>
      <c r="K71" s="1" t="s">
        <v>584</v>
      </c>
    </row>
    <row r="72" spans="1:11" x14ac:dyDescent="0.4">
      <c r="A72" s="3">
        <v>327</v>
      </c>
      <c r="B72" s="1" t="s">
        <v>585</v>
      </c>
      <c r="C72" s="15">
        <v>7000721</v>
      </c>
      <c r="D72" s="15">
        <v>105130551</v>
      </c>
      <c r="E72" s="15">
        <f>C72-D72</f>
        <v>-98129830</v>
      </c>
      <c r="G72" s="15">
        <v>7154948</v>
      </c>
      <c r="H72" s="15">
        <v>162624257</v>
      </c>
      <c r="I72" s="15">
        <f>G72-H72</f>
        <v>-155469309</v>
      </c>
      <c r="K72" s="1" t="s">
        <v>586</v>
      </c>
    </row>
    <row r="73" spans="1:11" x14ac:dyDescent="0.4">
      <c r="A73" s="3">
        <v>331</v>
      </c>
      <c r="B73" s="1" t="s">
        <v>587</v>
      </c>
      <c r="C73" s="15">
        <v>42490329</v>
      </c>
      <c r="D73" s="15">
        <v>138968942</v>
      </c>
      <c r="E73" s="15">
        <f>C73-D73</f>
        <v>-96478613</v>
      </c>
      <c r="G73" s="15">
        <v>21386303</v>
      </c>
      <c r="H73" s="15">
        <v>250049238</v>
      </c>
      <c r="I73" s="15">
        <f>G73-H73</f>
        <v>-228662935</v>
      </c>
      <c r="K73" s="1" t="s">
        <v>588</v>
      </c>
    </row>
    <row r="74" spans="1:11" x14ac:dyDescent="0.4">
      <c r="A74" s="3">
        <v>332</v>
      </c>
      <c r="B74" s="1" t="s">
        <v>589</v>
      </c>
      <c r="C74" s="15">
        <v>29678675</v>
      </c>
      <c r="D74" s="15">
        <v>101864971</v>
      </c>
      <c r="E74" s="15">
        <f>C74-D74</f>
        <v>-72186296</v>
      </c>
      <c r="G74" s="15">
        <v>33871220</v>
      </c>
      <c r="H74" s="15">
        <v>152031425</v>
      </c>
      <c r="I74" s="15">
        <f>G74-H74</f>
        <v>-118160205</v>
      </c>
      <c r="K74" s="1" t="s">
        <v>590</v>
      </c>
    </row>
    <row r="75" spans="1:11" x14ac:dyDescent="0.4">
      <c r="A75" s="3">
        <v>333</v>
      </c>
      <c r="B75" s="1" t="s">
        <v>591</v>
      </c>
      <c r="C75" s="15">
        <v>135494584</v>
      </c>
      <c r="D75" s="15">
        <v>406932954</v>
      </c>
      <c r="E75" s="15">
        <f>C75-D75</f>
        <v>-271438370</v>
      </c>
      <c r="G75" s="15">
        <v>152717900</v>
      </c>
      <c r="H75" s="15">
        <v>455574765</v>
      </c>
      <c r="I75" s="15">
        <f>G75-H75</f>
        <v>-302856865</v>
      </c>
      <c r="K75" s="1" t="s">
        <v>592</v>
      </c>
    </row>
    <row r="76" spans="1:11" x14ac:dyDescent="0.4">
      <c r="A76" s="3">
        <v>334</v>
      </c>
      <c r="B76" s="1" t="s">
        <v>593</v>
      </c>
      <c r="C76" s="15">
        <v>136435024</v>
      </c>
      <c r="D76" s="15">
        <v>200553087</v>
      </c>
      <c r="E76" s="15">
        <f>C76-D76</f>
        <v>-64118063</v>
      </c>
      <c r="G76" s="15">
        <v>184108841</v>
      </c>
      <c r="H76" s="15">
        <v>283886769</v>
      </c>
      <c r="I76" s="15">
        <f>G76-H76</f>
        <v>-99777928</v>
      </c>
      <c r="K76" s="1" t="s">
        <v>594</v>
      </c>
    </row>
    <row r="77" spans="1:11" x14ac:dyDescent="0.4">
      <c r="A77" s="3">
        <v>335</v>
      </c>
      <c r="B77" s="1" t="s">
        <v>597</v>
      </c>
      <c r="C77" s="15"/>
      <c r="D77" s="15"/>
      <c r="E77" s="15"/>
      <c r="G77" s="15"/>
      <c r="H77" s="15"/>
      <c r="I77" s="15"/>
      <c r="K77" s="1" t="s">
        <v>598</v>
      </c>
    </row>
    <row r="78" spans="1:11" x14ac:dyDescent="0.4">
      <c r="A78" s="3"/>
      <c r="B78" s="1" t="s">
        <v>599</v>
      </c>
      <c r="C78" s="15">
        <v>291244155</v>
      </c>
      <c r="D78" s="15">
        <v>285553130</v>
      </c>
      <c r="E78" s="15">
        <f>C78-D78</f>
        <v>5691025</v>
      </c>
      <c r="G78" s="15">
        <v>361517754</v>
      </c>
      <c r="H78" s="15">
        <v>398617479</v>
      </c>
      <c r="I78" s="15">
        <f>G78-H78</f>
        <v>-37099725</v>
      </c>
      <c r="K78" s="1" t="s">
        <v>600</v>
      </c>
    </row>
    <row r="79" spans="1:11" x14ac:dyDescent="0.4">
      <c r="A79" s="3">
        <v>336</v>
      </c>
      <c r="B79" s="1" t="s">
        <v>601</v>
      </c>
      <c r="C79" s="15">
        <v>126671069</v>
      </c>
      <c r="D79" s="15">
        <v>1695222962</v>
      </c>
      <c r="E79" s="15">
        <f>C79-D79</f>
        <v>-1568551893</v>
      </c>
      <c r="G79" s="15">
        <v>99482719</v>
      </c>
      <c r="H79" s="15">
        <v>1395868330</v>
      </c>
      <c r="I79" s="15">
        <f>G79-H79</f>
        <v>-1296385611</v>
      </c>
      <c r="K79" s="1" t="s">
        <v>602</v>
      </c>
    </row>
    <row r="80" spans="1:11" x14ac:dyDescent="0.4">
      <c r="A80" s="3">
        <v>337</v>
      </c>
      <c r="B80" s="1" t="s">
        <v>603</v>
      </c>
      <c r="C80" s="15">
        <v>623725</v>
      </c>
      <c r="D80" s="15">
        <v>136202680</v>
      </c>
      <c r="E80" s="15">
        <f>C80-D80</f>
        <v>-135578955</v>
      </c>
      <c r="G80" s="15">
        <v>1684373</v>
      </c>
      <c r="H80" s="15">
        <v>246358424</v>
      </c>
      <c r="I80" s="15">
        <f>G80-H80</f>
        <v>-244674051</v>
      </c>
      <c r="J80" s="15"/>
      <c r="K80" s="1" t="s">
        <v>604</v>
      </c>
    </row>
    <row r="81" spans="1:11" x14ac:dyDescent="0.4">
      <c r="A81" s="3">
        <v>339</v>
      </c>
      <c r="B81" s="1" t="s">
        <v>605</v>
      </c>
      <c r="C81" s="15">
        <v>503821877</v>
      </c>
      <c r="D81" s="15">
        <v>397377434</v>
      </c>
      <c r="E81" s="15">
        <f>C81-D81</f>
        <v>106444443</v>
      </c>
      <c r="G81" s="15">
        <v>508541368</v>
      </c>
      <c r="H81" s="15">
        <v>471012793</v>
      </c>
      <c r="I81" s="15">
        <f>G81-H81</f>
        <v>37528575</v>
      </c>
      <c r="K81" s="1" t="s">
        <v>631</v>
      </c>
    </row>
    <row r="82" spans="1:11" x14ac:dyDescent="0.4">
      <c r="C82" s="36"/>
      <c r="D82" s="36"/>
      <c r="E82" s="36"/>
      <c r="G82" s="36"/>
      <c r="H82" s="36"/>
      <c r="I82" s="36"/>
      <c r="K82" s="1"/>
    </row>
    <row r="83" spans="1:11" x14ac:dyDescent="0.4">
      <c r="A83" s="59" t="s">
        <v>632</v>
      </c>
      <c r="B83" s="5" t="s">
        <v>633</v>
      </c>
      <c r="C83" s="24">
        <v>115780434</v>
      </c>
      <c r="D83" s="24">
        <v>227578019</v>
      </c>
      <c r="E83" s="24">
        <f>C83-D83</f>
        <v>-111797585</v>
      </c>
      <c r="F83" s="7"/>
      <c r="G83" s="24">
        <v>137588473</v>
      </c>
      <c r="H83" s="24">
        <v>381857102</v>
      </c>
      <c r="I83" s="24">
        <f>G83-H83</f>
        <v>-244268629</v>
      </c>
      <c r="J83" s="7"/>
      <c r="K83" s="5" t="s">
        <v>634</v>
      </c>
    </row>
    <row r="84" spans="1:11" x14ac:dyDescent="0.4">
      <c r="K84" s="4"/>
    </row>
    <row r="85" spans="1:11" x14ac:dyDescent="0.4">
      <c r="K85" s="4" t="s">
        <v>73</v>
      </c>
    </row>
    <row r="86" spans="1:11" x14ac:dyDescent="0.4">
      <c r="K86" s="4"/>
    </row>
    <row r="88" spans="1:11" x14ac:dyDescent="0.4">
      <c r="A88" s="1" t="s">
        <v>635</v>
      </c>
    </row>
    <row r="89" spans="1:11" x14ac:dyDescent="0.4">
      <c r="A89" s="1" t="s">
        <v>636</v>
      </c>
    </row>
    <row r="90" spans="1:11" x14ac:dyDescent="0.4">
      <c r="A90" s="2" t="s">
        <v>80</v>
      </c>
    </row>
    <row r="92" spans="1:11" x14ac:dyDescent="0.4">
      <c r="A92" s="10"/>
      <c r="B92" s="10"/>
      <c r="C92" s="10"/>
      <c r="D92" s="11" t="s">
        <v>43</v>
      </c>
      <c r="E92" s="10"/>
      <c r="F92" s="10"/>
      <c r="G92" s="10"/>
      <c r="H92" s="11" t="s">
        <v>44</v>
      </c>
      <c r="I92" s="10"/>
      <c r="J92" s="10"/>
      <c r="K92" s="10"/>
    </row>
    <row r="93" spans="1:11" x14ac:dyDescent="0.4">
      <c r="E93" s="18" t="s">
        <v>81</v>
      </c>
      <c r="I93" s="18" t="s">
        <v>81</v>
      </c>
    </row>
    <row r="94" spans="1:11" x14ac:dyDescent="0.4">
      <c r="C94" s="18" t="s">
        <v>82</v>
      </c>
      <c r="D94" s="18" t="s">
        <v>83</v>
      </c>
      <c r="E94" s="18" t="s">
        <v>84</v>
      </c>
      <c r="G94" s="18" t="s">
        <v>82</v>
      </c>
      <c r="H94" s="18" t="s">
        <v>83</v>
      </c>
      <c r="I94" s="18" t="s">
        <v>84</v>
      </c>
    </row>
    <row r="95" spans="1:11" x14ac:dyDescent="0.4">
      <c r="C95" s="18" t="s">
        <v>85</v>
      </c>
      <c r="D95" s="18" t="s">
        <v>86</v>
      </c>
      <c r="E95" s="18" t="s">
        <v>87</v>
      </c>
      <c r="G95" s="18" t="s">
        <v>85</v>
      </c>
      <c r="H95" s="18" t="s">
        <v>86</v>
      </c>
      <c r="I95" s="18" t="s">
        <v>87</v>
      </c>
    </row>
    <row r="96" spans="1:11" x14ac:dyDescent="0.4">
      <c r="A96" s="3" t="s">
        <v>627</v>
      </c>
      <c r="B96" s="1"/>
    </row>
    <row r="97" spans="1:11" x14ac:dyDescent="0.4">
      <c r="A97" s="3" t="s">
        <v>628</v>
      </c>
      <c r="B97" s="1" t="s">
        <v>639</v>
      </c>
      <c r="C97" s="15">
        <f>C99+C101+C103+C126</f>
        <v>236865276</v>
      </c>
      <c r="D97" s="15">
        <f>D99+D101+D103+D126</f>
        <v>131046432</v>
      </c>
      <c r="E97" s="15">
        <f>C97-D97</f>
        <v>105818844</v>
      </c>
      <c r="F97" s="4"/>
      <c r="G97" s="15">
        <f>G99+G101+G103+G126</f>
        <v>210429749</v>
      </c>
      <c r="H97" s="15">
        <f>H99+H101+H103+H126</f>
        <v>134688625</v>
      </c>
      <c r="I97" s="15">
        <f>G97-H97</f>
        <v>75741124</v>
      </c>
      <c r="K97" s="1" t="s">
        <v>640</v>
      </c>
    </row>
    <row r="98" spans="1:11" x14ac:dyDescent="0.4">
      <c r="C98" s="36"/>
      <c r="D98" s="36"/>
      <c r="E98" s="36"/>
      <c r="G98" s="36"/>
      <c r="H98" s="36"/>
      <c r="I98" s="36"/>
    </row>
    <row r="99" spans="1:11" x14ac:dyDescent="0.4">
      <c r="A99" s="3">
        <v>11</v>
      </c>
      <c r="B99" s="1" t="s">
        <v>554</v>
      </c>
      <c r="C99" s="15">
        <v>1493415</v>
      </c>
      <c r="D99" s="15">
        <v>16000</v>
      </c>
      <c r="E99" s="15">
        <f>C99-D99</f>
        <v>1477415</v>
      </c>
      <c r="G99" s="15">
        <v>2467473</v>
      </c>
      <c r="H99" s="15">
        <v>8000</v>
      </c>
      <c r="I99" s="15">
        <f>G99-H99</f>
        <v>2459473</v>
      </c>
      <c r="K99" s="1" t="s">
        <v>555</v>
      </c>
    </row>
    <row r="100" spans="1:11" x14ac:dyDescent="0.4">
      <c r="C100" s="36"/>
      <c r="D100" s="36"/>
      <c r="E100" s="36"/>
      <c r="G100" s="36"/>
      <c r="H100" s="36"/>
      <c r="I100" s="36"/>
    </row>
    <row r="101" spans="1:11" x14ac:dyDescent="0.4">
      <c r="A101" s="3">
        <v>21</v>
      </c>
      <c r="B101" s="1" t="s">
        <v>556</v>
      </c>
      <c r="C101" s="15">
        <v>7412636</v>
      </c>
      <c r="D101" s="15">
        <v>0</v>
      </c>
      <c r="E101" s="15">
        <f>C101-D101</f>
        <v>7412636</v>
      </c>
      <c r="G101" s="15">
        <v>7533833</v>
      </c>
      <c r="H101" s="15">
        <v>0</v>
      </c>
      <c r="I101" s="15">
        <f>G101-H101</f>
        <v>7533833</v>
      </c>
      <c r="K101" s="1" t="s">
        <v>557</v>
      </c>
    </row>
    <row r="102" spans="1:11" x14ac:dyDescent="0.4">
      <c r="C102" s="36"/>
      <c r="D102" s="36"/>
      <c r="E102" s="36"/>
      <c r="G102" s="36"/>
      <c r="H102" s="36"/>
      <c r="I102" s="36"/>
    </row>
    <row r="103" spans="1:11" x14ac:dyDescent="0.4">
      <c r="A103" s="3" t="s">
        <v>558</v>
      </c>
      <c r="B103" s="1" t="s">
        <v>559</v>
      </c>
      <c r="C103" s="15">
        <f>SUM(C104:C124)</f>
        <v>226096851</v>
      </c>
      <c r="D103" s="15">
        <f>SUM(D104:D124)</f>
        <v>531285</v>
      </c>
      <c r="E103" s="15">
        <f t="shared" ref="E103:E114" si="4">C103-D103</f>
        <v>225565566</v>
      </c>
      <c r="F103" s="4"/>
      <c r="G103" s="15">
        <f>SUM(G104:G124)</f>
        <v>199930574</v>
      </c>
      <c r="H103" s="15">
        <f>SUM(H104:H124)</f>
        <v>47960626</v>
      </c>
      <c r="I103" s="15">
        <f t="shared" ref="I103:I114" si="5">G103-H103</f>
        <v>151969948</v>
      </c>
      <c r="K103" s="1" t="s">
        <v>560</v>
      </c>
    </row>
    <row r="104" spans="1:11" x14ac:dyDescent="0.4">
      <c r="A104" s="3">
        <v>311</v>
      </c>
      <c r="B104" s="1" t="s">
        <v>561</v>
      </c>
      <c r="C104" s="15">
        <v>18096079</v>
      </c>
      <c r="D104" s="15">
        <v>0</v>
      </c>
      <c r="E104" s="15">
        <f t="shared" si="4"/>
        <v>18096079</v>
      </c>
      <c r="G104" s="15">
        <v>14569672</v>
      </c>
      <c r="H104" s="15">
        <v>84750</v>
      </c>
      <c r="I104" s="15">
        <f t="shared" si="5"/>
        <v>14484922</v>
      </c>
      <c r="K104" s="1" t="s">
        <v>562</v>
      </c>
    </row>
    <row r="105" spans="1:11" x14ac:dyDescent="0.4">
      <c r="A105" s="3">
        <v>312</v>
      </c>
      <c r="B105" s="1" t="s">
        <v>563</v>
      </c>
      <c r="C105" s="15">
        <v>9474306</v>
      </c>
      <c r="D105" s="15">
        <v>147522</v>
      </c>
      <c r="E105" s="15">
        <f t="shared" si="4"/>
        <v>9326784</v>
      </c>
      <c r="G105" s="15">
        <v>7850354</v>
      </c>
      <c r="H105" s="15">
        <v>198355</v>
      </c>
      <c r="I105" s="15">
        <f t="shared" si="5"/>
        <v>7651999</v>
      </c>
      <c r="K105" s="1" t="s">
        <v>564</v>
      </c>
    </row>
    <row r="106" spans="1:11" x14ac:dyDescent="0.4">
      <c r="A106" s="3" t="s">
        <v>565</v>
      </c>
      <c r="B106" s="1" t="s">
        <v>566</v>
      </c>
      <c r="C106" s="15">
        <v>351542</v>
      </c>
      <c r="D106" s="15">
        <v>0</v>
      </c>
      <c r="E106" s="15">
        <f t="shared" si="4"/>
        <v>351542</v>
      </c>
      <c r="G106" s="15">
        <v>187606</v>
      </c>
      <c r="H106" s="15">
        <v>0</v>
      </c>
      <c r="I106" s="15">
        <f t="shared" si="5"/>
        <v>187606</v>
      </c>
      <c r="K106" s="1" t="s">
        <v>566</v>
      </c>
    </row>
    <row r="107" spans="1:11" x14ac:dyDescent="0.4">
      <c r="A107" s="3">
        <v>315</v>
      </c>
      <c r="B107" s="1" t="s">
        <v>567</v>
      </c>
      <c r="C107" s="15">
        <v>723047</v>
      </c>
      <c r="D107" s="15">
        <v>0</v>
      </c>
      <c r="E107" s="15">
        <f t="shared" si="4"/>
        <v>723047</v>
      </c>
      <c r="G107" s="15">
        <v>601604</v>
      </c>
      <c r="H107" s="15">
        <v>0</v>
      </c>
      <c r="I107" s="15">
        <f t="shared" si="5"/>
        <v>601604</v>
      </c>
      <c r="K107" s="1" t="s">
        <v>568</v>
      </c>
    </row>
    <row r="108" spans="1:11" x14ac:dyDescent="0.4">
      <c r="A108" s="3">
        <v>316</v>
      </c>
      <c r="B108" s="1" t="s">
        <v>569</v>
      </c>
      <c r="C108" s="15">
        <v>4680271</v>
      </c>
      <c r="D108" s="15">
        <v>0</v>
      </c>
      <c r="E108" s="15">
        <f t="shared" si="4"/>
        <v>4680271</v>
      </c>
      <c r="G108" s="15">
        <v>3043185</v>
      </c>
      <c r="H108" s="15">
        <v>0</v>
      </c>
      <c r="I108" s="15">
        <f t="shared" si="5"/>
        <v>3043185</v>
      </c>
      <c r="K108" s="1" t="s">
        <v>570</v>
      </c>
    </row>
    <row r="109" spans="1:11" x14ac:dyDescent="0.4">
      <c r="A109" s="3">
        <v>321</v>
      </c>
      <c r="B109" s="1" t="s">
        <v>571</v>
      </c>
      <c r="C109" s="15">
        <v>2973369</v>
      </c>
      <c r="D109" s="15">
        <v>0</v>
      </c>
      <c r="E109" s="15">
        <f t="shared" si="4"/>
        <v>2973369</v>
      </c>
      <c r="G109" s="15">
        <v>3737865</v>
      </c>
      <c r="H109" s="15">
        <v>32100</v>
      </c>
      <c r="I109" s="15">
        <f t="shared" si="5"/>
        <v>3705765</v>
      </c>
      <c r="K109" s="1" t="s">
        <v>572</v>
      </c>
    </row>
    <row r="110" spans="1:11" x14ac:dyDescent="0.4">
      <c r="A110" s="3">
        <v>322</v>
      </c>
      <c r="B110" s="1" t="s">
        <v>573</v>
      </c>
      <c r="C110" s="15">
        <v>2683548</v>
      </c>
      <c r="D110" s="15">
        <v>0</v>
      </c>
      <c r="E110" s="15">
        <f t="shared" si="4"/>
        <v>2683548</v>
      </c>
      <c r="G110" s="15">
        <v>1482323</v>
      </c>
      <c r="H110" s="15">
        <v>0</v>
      </c>
      <c r="I110" s="15">
        <f t="shared" si="5"/>
        <v>1482323</v>
      </c>
      <c r="K110" s="1" t="s">
        <v>574</v>
      </c>
    </row>
    <row r="111" spans="1:11" x14ac:dyDescent="0.4">
      <c r="A111" s="3">
        <v>323</v>
      </c>
      <c r="B111" s="1" t="s">
        <v>575</v>
      </c>
      <c r="C111" s="15">
        <v>665628</v>
      </c>
      <c r="D111" s="15">
        <v>0</v>
      </c>
      <c r="E111" s="15">
        <f t="shared" si="4"/>
        <v>665628</v>
      </c>
      <c r="G111" s="15">
        <v>987754</v>
      </c>
      <c r="H111" s="15">
        <v>0</v>
      </c>
      <c r="I111" s="15">
        <f t="shared" si="5"/>
        <v>987754</v>
      </c>
      <c r="K111" s="1" t="s">
        <v>576</v>
      </c>
    </row>
    <row r="112" spans="1:11" x14ac:dyDescent="0.4">
      <c r="A112" s="3">
        <v>324</v>
      </c>
      <c r="B112" s="1" t="s">
        <v>577</v>
      </c>
      <c r="C112" s="15">
        <v>58299855</v>
      </c>
      <c r="D112" s="15">
        <v>0</v>
      </c>
      <c r="E112" s="15">
        <f t="shared" si="4"/>
        <v>58299855</v>
      </c>
      <c r="G112" s="15">
        <v>61192625</v>
      </c>
      <c r="H112" s="15">
        <v>47024488</v>
      </c>
      <c r="I112" s="15">
        <f t="shared" si="5"/>
        <v>14168137</v>
      </c>
      <c r="K112" s="1" t="s">
        <v>578</v>
      </c>
    </row>
    <row r="113" spans="1:11" x14ac:dyDescent="0.4">
      <c r="A113" s="3">
        <v>325</v>
      </c>
      <c r="B113" s="1" t="s">
        <v>579</v>
      </c>
      <c r="C113" s="15">
        <v>34161508</v>
      </c>
      <c r="D113" s="15">
        <v>123621</v>
      </c>
      <c r="E113" s="15">
        <f t="shared" si="4"/>
        <v>34037887</v>
      </c>
      <c r="G113" s="15">
        <v>34827343</v>
      </c>
      <c r="H113" s="15">
        <v>0</v>
      </c>
      <c r="I113" s="15">
        <f t="shared" si="5"/>
        <v>34827343</v>
      </c>
      <c r="K113" s="1" t="s">
        <v>580</v>
      </c>
    </row>
    <row r="114" spans="1:11" x14ac:dyDescent="0.4">
      <c r="A114" s="3">
        <v>326</v>
      </c>
      <c r="B114" s="1" t="s">
        <v>583</v>
      </c>
      <c r="C114" s="15">
        <v>8967500</v>
      </c>
      <c r="D114" s="15">
        <v>358</v>
      </c>
      <c r="E114" s="15">
        <f t="shared" si="4"/>
        <v>8967142</v>
      </c>
      <c r="G114" s="15">
        <v>17052671</v>
      </c>
      <c r="H114" s="15">
        <v>1000</v>
      </c>
      <c r="I114" s="15">
        <f t="shared" si="5"/>
        <v>17051671</v>
      </c>
      <c r="K114" s="1" t="s">
        <v>584</v>
      </c>
    </row>
    <row r="115" spans="1:11" x14ac:dyDescent="0.4">
      <c r="A115" s="3">
        <v>327</v>
      </c>
      <c r="B115" s="1" t="s">
        <v>585</v>
      </c>
      <c r="C115" s="15">
        <v>10159234</v>
      </c>
      <c r="D115" s="15">
        <v>0</v>
      </c>
      <c r="E115" s="15">
        <f>C115-D115</f>
        <v>10159234</v>
      </c>
      <c r="G115" s="15">
        <v>4506348</v>
      </c>
      <c r="H115" s="15">
        <v>0</v>
      </c>
      <c r="I115" s="15">
        <f>G115-H115</f>
        <v>4506348</v>
      </c>
      <c r="K115" s="1" t="s">
        <v>586</v>
      </c>
    </row>
    <row r="116" spans="1:11" x14ac:dyDescent="0.4">
      <c r="A116" s="3">
        <v>331</v>
      </c>
      <c r="B116" s="1" t="s">
        <v>587</v>
      </c>
      <c r="C116" s="15">
        <v>3225294</v>
      </c>
      <c r="D116" s="15">
        <v>0</v>
      </c>
      <c r="E116" s="15">
        <f>C116-D116</f>
        <v>3225294</v>
      </c>
      <c r="G116" s="15">
        <v>2554822</v>
      </c>
      <c r="H116" s="15">
        <v>3000</v>
      </c>
      <c r="I116" s="15">
        <f>G116-H116</f>
        <v>2551822</v>
      </c>
      <c r="K116" s="1" t="s">
        <v>588</v>
      </c>
    </row>
    <row r="117" spans="1:11" x14ac:dyDescent="0.4">
      <c r="A117" s="3">
        <v>332</v>
      </c>
      <c r="B117" s="1" t="s">
        <v>589</v>
      </c>
      <c r="C117" s="15">
        <v>14482105</v>
      </c>
      <c r="D117" s="15">
        <v>9727</v>
      </c>
      <c r="E117" s="15">
        <f>C117-D117</f>
        <v>14472378</v>
      </c>
      <c r="G117" s="15">
        <v>2527417</v>
      </c>
      <c r="H117" s="15">
        <v>38050</v>
      </c>
      <c r="I117" s="15">
        <f>G117-H117</f>
        <v>2489367</v>
      </c>
      <c r="K117" s="1" t="s">
        <v>590</v>
      </c>
    </row>
    <row r="118" spans="1:11" x14ac:dyDescent="0.4">
      <c r="A118" s="3">
        <v>333</v>
      </c>
      <c r="B118" s="1" t="s">
        <v>591</v>
      </c>
      <c r="C118" s="15">
        <v>13392313</v>
      </c>
      <c r="D118" s="15">
        <v>115857</v>
      </c>
      <c r="E118" s="15">
        <f>C118-D118</f>
        <v>13276456</v>
      </c>
      <c r="G118" s="15">
        <v>6558647</v>
      </c>
      <c r="H118" s="15">
        <v>355525</v>
      </c>
      <c r="I118" s="15">
        <f>G118-H118</f>
        <v>6203122</v>
      </c>
      <c r="K118" s="1" t="s">
        <v>592</v>
      </c>
    </row>
    <row r="119" spans="1:11" x14ac:dyDescent="0.4">
      <c r="A119" s="3">
        <v>334</v>
      </c>
      <c r="B119" s="1" t="s">
        <v>593</v>
      </c>
      <c r="C119" s="15">
        <v>6508702</v>
      </c>
      <c r="D119" s="15">
        <v>33000</v>
      </c>
      <c r="E119" s="15">
        <f>C119-D119</f>
        <v>6475702</v>
      </c>
      <c r="G119" s="15">
        <v>5597020</v>
      </c>
      <c r="H119" s="15">
        <v>11951</v>
      </c>
      <c r="I119" s="15">
        <f>G119-H119</f>
        <v>5585069</v>
      </c>
      <c r="K119" s="1" t="s">
        <v>594</v>
      </c>
    </row>
    <row r="120" spans="1:11" x14ac:dyDescent="0.4">
      <c r="A120" s="3">
        <v>335</v>
      </c>
      <c r="B120" s="1" t="s">
        <v>597</v>
      </c>
      <c r="C120" s="15"/>
      <c r="D120" s="15"/>
      <c r="E120" s="15"/>
      <c r="G120" s="15"/>
      <c r="H120" s="15"/>
      <c r="I120" s="15"/>
      <c r="K120" s="1" t="s">
        <v>598</v>
      </c>
    </row>
    <row r="121" spans="1:11" x14ac:dyDescent="0.4">
      <c r="A121" s="3"/>
      <c r="B121" s="1" t="s">
        <v>599</v>
      </c>
      <c r="C121" s="15">
        <v>12388034</v>
      </c>
      <c r="D121" s="15">
        <v>101200</v>
      </c>
      <c r="E121" s="15">
        <f>C121-D121</f>
        <v>12286834</v>
      </c>
      <c r="G121" s="15">
        <v>6399739</v>
      </c>
      <c r="H121" s="15">
        <v>43007</v>
      </c>
      <c r="I121" s="15">
        <f>G121-H121</f>
        <v>6356732</v>
      </c>
      <c r="K121" s="1" t="s">
        <v>600</v>
      </c>
    </row>
    <row r="122" spans="1:11" x14ac:dyDescent="0.4">
      <c r="A122" s="3">
        <v>336</v>
      </c>
      <c r="B122" s="1" t="s">
        <v>601</v>
      </c>
      <c r="C122" s="15">
        <v>18108719</v>
      </c>
      <c r="D122" s="15">
        <v>0</v>
      </c>
      <c r="E122" s="15">
        <f>C122-D122</f>
        <v>18108719</v>
      </c>
      <c r="G122" s="15">
        <v>22070417</v>
      </c>
      <c r="H122" s="15">
        <v>168400</v>
      </c>
      <c r="I122" s="15">
        <f>G122-H122</f>
        <v>21902017</v>
      </c>
      <c r="K122" s="1" t="s">
        <v>602</v>
      </c>
    </row>
    <row r="123" spans="1:11" x14ac:dyDescent="0.4">
      <c r="A123" s="3">
        <v>337</v>
      </c>
      <c r="B123" s="1" t="s">
        <v>603</v>
      </c>
      <c r="C123" s="15">
        <v>952966</v>
      </c>
      <c r="D123" s="15">
        <v>0</v>
      </c>
      <c r="E123" s="15">
        <f>C123-D123</f>
        <v>952966</v>
      </c>
      <c r="G123" s="15">
        <v>330397</v>
      </c>
      <c r="H123" s="15">
        <v>0</v>
      </c>
      <c r="I123" s="15">
        <f>G123-H123</f>
        <v>330397</v>
      </c>
      <c r="K123" s="1" t="s">
        <v>604</v>
      </c>
    </row>
    <row r="124" spans="1:11" x14ac:dyDescent="0.4">
      <c r="A124" s="3">
        <v>339</v>
      </c>
      <c r="B124" s="1" t="s">
        <v>605</v>
      </c>
      <c r="C124" s="15">
        <v>5802831</v>
      </c>
      <c r="D124" s="15">
        <v>0</v>
      </c>
      <c r="E124" s="15">
        <f>C124-D124</f>
        <v>5802831</v>
      </c>
      <c r="G124" s="15">
        <v>3852765</v>
      </c>
      <c r="H124" s="15">
        <v>0</v>
      </c>
      <c r="I124" s="15">
        <f>G124-H124</f>
        <v>3852765</v>
      </c>
      <c r="K124" s="1" t="s">
        <v>631</v>
      </c>
    </row>
    <row r="125" spans="1:11" x14ac:dyDescent="0.4">
      <c r="C125" s="36"/>
      <c r="D125" s="36"/>
      <c r="E125" s="36"/>
      <c r="G125" s="36"/>
      <c r="H125" s="36"/>
      <c r="I125" s="36"/>
      <c r="K125" s="1"/>
    </row>
    <row r="126" spans="1:11" ht="18.600000000000001" thickBot="1" x14ac:dyDescent="0.45">
      <c r="A126" s="60" t="s">
        <v>632</v>
      </c>
      <c r="B126" s="13" t="s">
        <v>633</v>
      </c>
      <c r="C126" s="26">
        <v>1862374</v>
      </c>
      <c r="D126" s="26">
        <v>130499147</v>
      </c>
      <c r="E126" s="26">
        <f>C126-D126</f>
        <v>-128636773</v>
      </c>
      <c r="F126" s="12"/>
      <c r="G126" s="26">
        <v>497869</v>
      </c>
      <c r="H126" s="26">
        <v>86719999</v>
      </c>
      <c r="I126" s="26">
        <f>G126-H126</f>
        <v>-86222130</v>
      </c>
      <c r="J126" s="12"/>
      <c r="K126" s="13" t="s">
        <v>634</v>
      </c>
    </row>
    <row r="127" spans="1:11" x14ac:dyDescent="0.4">
      <c r="A127" s="3"/>
      <c r="B127" s="1"/>
      <c r="C127" s="16"/>
      <c r="D127" s="16"/>
      <c r="E127" s="4"/>
      <c r="G127" s="16"/>
      <c r="H127" s="16"/>
      <c r="I127" s="4"/>
      <c r="K127" s="1"/>
    </row>
    <row r="128" spans="1:11" x14ac:dyDescent="0.4">
      <c r="A128" s="1" t="s">
        <v>611</v>
      </c>
      <c r="G128" s="1" t="s">
        <v>612</v>
      </c>
    </row>
    <row r="129" spans="1:7" x14ac:dyDescent="0.4">
      <c r="A129" s="1" t="s">
        <v>613</v>
      </c>
      <c r="G129" s="1" t="s">
        <v>614</v>
      </c>
    </row>
    <row r="130" spans="1:7" x14ac:dyDescent="0.4">
      <c r="A130" s="1" t="s">
        <v>615</v>
      </c>
      <c r="G130" s="1" t="s">
        <v>616</v>
      </c>
    </row>
    <row r="131" spans="1:7" x14ac:dyDescent="0.4">
      <c r="A131" s="1" t="s">
        <v>33</v>
      </c>
      <c r="G131" s="1" t="s">
        <v>34</v>
      </c>
    </row>
    <row r="132" spans="1:7" x14ac:dyDescent="0.4">
      <c r="A132" s="1" t="s">
        <v>35</v>
      </c>
      <c r="G132" s="1" t="s">
        <v>36</v>
      </c>
    </row>
    <row r="133" spans="1:7" x14ac:dyDescent="0.4">
      <c r="A133" s="1"/>
      <c r="B133" s="3"/>
    </row>
    <row r="134" spans="1:7" x14ac:dyDescent="0.4">
      <c r="A134" s="1"/>
      <c r="B134" s="3"/>
    </row>
    <row r="135" spans="1:7" x14ac:dyDescent="0.4">
      <c r="A135" s="1"/>
      <c r="B135" s="3"/>
    </row>
    <row r="136" spans="1:7" x14ac:dyDescent="0.4">
      <c r="A136" s="1"/>
      <c r="B136" s="3"/>
    </row>
    <row r="137" spans="1:7" x14ac:dyDescent="0.4">
      <c r="A137" s="1"/>
      <c r="B137" s="3"/>
    </row>
    <row r="138" spans="1:7" x14ac:dyDescent="0.4">
      <c r="A138" s="1"/>
      <c r="B138" s="3"/>
    </row>
    <row r="139" spans="1:7" x14ac:dyDescent="0.4">
      <c r="A139" s="1"/>
      <c r="B139" s="3"/>
    </row>
    <row r="140" spans="1:7" x14ac:dyDescent="0.4">
      <c r="A140" s="1"/>
      <c r="B140" s="3"/>
    </row>
    <row r="141" spans="1:7" x14ac:dyDescent="0.4">
      <c r="A141" s="1"/>
      <c r="B141" s="3"/>
    </row>
    <row r="142" spans="1:7" x14ac:dyDescent="0.4">
      <c r="A142" s="1"/>
      <c r="B142" s="3"/>
    </row>
    <row r="143" spans="1:7" x14ac:dyDescent="0.4">
      <c r="A143" s="1"/>
      <c r="B143" s="3"/>
    </row>
    <row r="144" spans="1:7" x14ac:dyDescent="0.4">
      <c r="A144" s="1"/>
      <c r="B144" s="3"/>
    </row>
    <row r="145" spans="1:2" x14ac:dyDescent="0.4">
      <c r="A145" s="1"/>
      <c r="B145" s="3"/>
    </row>
    <row r="146" spans="1:2" x14ac:dyDescent="0.4">
      <c r="A146" s="1"/>
      <c r="B146" s="3"/>
    </row>
    <row r="147" spans="1:2" x14ac:dyDescent="0.4">
      <c r="A147" s="1"/>
      <c r="B147" s="3"/>
    </row>
    <row r="148" spans="1:2" x14ac:dyDescent="0.4">
      <c r="A148" s="1"/>
      <c r="B148" s="3"/>
    </row>
    <row r="149" spans="1:2" x14ac:dyDescent="0.4">
      <c r="A149" s="1"/>
      <c r="B149" s="3"/>
    </row>
    <row r="150" spans="1:2" x14ac:dyDescent="0.4">
      <c r="A150" s="1"/>
      <c r="B150" s="3"/>
    </row>
    <row r="151" spans="1:2" x14ac:dyDescent="0.4">
      <c r="A151" s="1"/>
      <c r="B151" s="3"/>
    </row>
    <row r="152" spans="1:2" x14ac:dyDescent="0.4">
      <c r="A152" s="1"/>
      <c r="B152" s="3"/>
    </row>
    <row r="153" spans="1:2" x14ac:dyDescent="0.4">
      <c r="A153" s="1"/>
      <c r="B153" s="3"/>
    </row>
    <row r="154" spans="1:2" x14ac:dyDescent="0.4">
      <c r="A154" s="1"/>
      <c r="B154" s="3"/>
    </row>
    <row r="155" spans="1:2" x14ac:dyDescent="0.4">
      <c r="A155" s="1"/>
      <c r="B155" s="3"/>
    </row>
    <row r="156" spans="1:2" x14ac:dyDescent="0.4">
      <c r="A156" s="1"/>
      <c r="B156" s="3"/>
    </row>
    <row r="157" spans="1:2" x14ac:dyDescent="0.4">
      <c r="A157" s="1"/>
      <c r="B157" s="3"/>
    </row>
    <row r="158" spans="1:2" x14ac:dyDescent="0.4">
      <c r="A158" s="1"/>
      <c r="B158" s="3"/>
    </row>
    <row r="159" spans="1:2" x14ac:dyDescent="0.4">
      <c r="A159" s="1"/>
      <c r="B159" s="3"/>
    </row>
    <row r="160" spans="1:2" x14ac:dyDescent="0.4">
      <c r="A160" s="1"/>
      <c r="B160" s="3"/>
    </row>
    <row r="161" spans="1:2" x14ac:dyDescent="0.4">
      <c r="A161" s="1"/>
      <c r="B161" s="3"/>
    </row>
    <row r="162" spans="1:2" x14ac:dyDescent="0.4">
      <c r="A162" s="1"/>
      <c r="B162" s="3"/>
    </row>
    <row r="163" spans="1:2" x14ac:dyDescent="0.4">
      <c r="A163" s="1"/>
      <c r="B163" s="3"/>
    </row>
    <row r="164" spans="1:2" x14ac:dyDescent="0.4">
      <c r="A164" s="1"/>
      <c r="B164" s="3"/>
    </row>
    <row r="165" spans="1:2" x14ac:dyDescent="0.4">
      <c r="A165" s="1"/>
      <c r="B165" s="3"/>
    </row>
    <row r="166" spans="1:2" x14ac:dyDescent="0.4">
      <c r="A166" s="1"/>
      <c r="B166" s="3"/>
    </row>
    <row r="167" spans="1:2" x14ac:dyDescent="0.4">
      <c r="A167" s="1"/>
      <c r="B167" s="3"/>
    </row>
    <row r="168" spans="1:2" x14ac:dyDescent="0.4">
      <c r="A168" s="1"/>
      <c r="B168" s="3"/>
    </row>
    <row r="169" spans="1:2" x14ac:dyDescent="0.4">
      <c r="A169" s="1"/>
      <c r="B169" s="3"/>
    </row>
    <row r="170" spans="1:2" x14ac:dyDescent="0.4">
      <c r="A170" s="1"/>
      <c r="B170" s="3"/>
    </row>
    <row r="171" spans="1:2" x14ac:dyDescent="0.4">
      <c r="A171" s="1"/>
      <c r="B171" s="3"/>
    </row>
    <row r="172" spans="1:2" x14ac:dyDescent="0.4">
      <c r="A172" s="1"/>
      <c r="B172" s="3"/>
    </row>
    <row r="173" spans="1:2" x14ac:dyDescent="0.4">
      <c r="A173" s="1"/>
      <c r="B173" s="3"/>
    </row>
    <row r="174" spans="1:2" x14ac:dyDescent="0.4">
      <c r="A174" s="1"/>
      <c r="B174" s="3"/>
    </row>
    <row r="175" spans="1:2" x14ac:dyDescent="0.4">
      <c r="A175" s="1"/>
      <c r="B175" s="3"/>
    </row>
    <row r="176" spans="1:2" x14ac:dyDescent="0.4">
      <c r="A176" s="1"/>
      <c r="B176" s="3"/>
    </row>
    <row r="177" spans="1:2" x14ac:dyDescent="0.4">
      <c r="A177" s="1"/>
      <c r="B177" s="3"/>
    </row>
    <row r="178" spans="1:2" x14ac:dyDescent="0.4">
      <c r="A178" s="1"/>
      <c r="B178" s="3"/>
    </row>
    <row r="179" spans="1:2" x14ac:dyDescent="0.4">
      <c r="A179" s="1"/>
      <c r="B179" s="3"/>
    </row>
    <row r="180" spans="1:2" x14ac:dyDescent="0.4">
      <c r="A180" s="1"/>
      <c r="B180" s="3"/>
    </row>
    <row r="181" spans="1:2" x14ac:dyDescent="0.4">
      <c r="A181" s="1"/>
      <c r="B181" s="3"/>
    </row>
    <row r="182" spans="1:2" x14ac:dyDescent="0.4">
      <c r="A182" s="1"/>
      <c r="B182" s="3"/>
    </row>
    <row r="183" spans="1:2" x14ac:dyDescent="0.4">
      <c r="A183" s="1"/>
      <c r="B183" s="3"/>
    </row>
    <row r="184" spans="1:2" x14ac:dyDescent="0.4">
      <c r="A184" s="1"/>
      <c r="B184" s="3"/>
    </row>
    <row r="185" spans="1:2" x14ac:dyDescent="0.4">
      <c r="A185" s="1"/>
      <c r="B185" s="3"/>
    </row>
    <row r="186" spans="1:2" x14ac:dyDescent="0.4">
      <c r="A186" s="1"/>
      <c r="B186" s="3"/>
    </row>
    <row r="187" spans="1:2" x14ac:dyDescent="0.4">
      <c r="A187" s="1"/>
      <c r="B187" s="3"/>
    </row>
    <row r="188" spans="1:2" x14ac:dyDescent="0.4">
      <c r="A188" s="1"/>
      <c r="B188" s="3"/>
    </row>
    <row r="189" spans="1:2" x14ac:dyDescent="0.4">
      <c r="A189" s="1"/>
      <c r="B189" s="3"/>
    </row>
    <row r="190" spans="1:2" x14ac:dyDescent="0.4">
      <c r="A190" s="1"/>
      <c r="B190" s="3"/>
    </row>
    <row r="191" spans="1:2" x14ac:dyDescent="0.4">
      <c r="A191" s="1"/>
      <c r="B191" s="3"/>
    </row>
    <row r="192" spans="1:2" x14ac:dyDescent="0.4">
      <c r="A192" s="1"/>
      <c r="B192" s="3"/>
    </row>
    <row r="193" spans="1:2" x14ac:dyDescent="0.4">
      <c r="A193" s="1"/>
      <c r="B193" s="3"/>
    </row>
    <row r="194" spans="1:2" x14ac:dyDescent="0.4">
      <c r="A194" s="1"/>
      <c r="B194" s="3"/>
    </row>
    <row r="195" spans="1:2" x14ac:dyDescent="0.4">
      <c r="A195" s="1"/>
      <c r="B195" s="3"/>
    </row>
    <row r="196" spans="1:2" x14ac:dyDescent="0.4">
      <c r="A196" s="1"/>
      <c r="B196" s="3"/>
    </row>
    <row r="197" spans="1:2" x14ac:dyDescent="0.4">
      <c r="A197" s="1"/>
      <c r="B197" s="3"/>
    </row>
    <row r="198" spans="1:2" x14ac:dyDescent="0.4">
      <c r="A198" s="1"/>
      <c r="B198" s="3"/>
    </row>
    <row r="199" spans="1:2" x14ac:dyDescent="0.4">
      <c r="A199" s="1"/>
      <c r="B199" s="3"/>
    </row>
    <row r="200" spans="1:2" x14ac:dyDescent="0.4">
      <c r="A200" s="1"/>
      <c r="B200" s="3"/>
    </row>
    <row r="201" spans="1:2" x14ac:dyDescent="0.4">
      <c r="A201" s="1"/>
      <c r="B201" s="3"/>
    </row>
    <row r="202" spans="1:2" x14ac:dyDescent="0.4">
      <c r="A202" s="1"/>
      <c r="B202" s="3"/>
    </row>
    <row r="203" spans="1:2" x14ac:dyDescent="0.4">
      <c r="A203" s="1"/>
      <c r="B203" s="3"/>
    </row>
    <row r="204" spans="1:2" x14ac:dyDescent="0.4">
      <c r="A204" s="1"/>
      <c r="B204" s="3"/>
    </row>
    <row r="205" spans="1:2" x14ac:dyDescent="0.4">
      <c r="A205" s="1"/>
      <c r="B205" s="3"/>
    </row>
    <row r="206" spans="1:2" x14ac:dyDescent="0.4">
      <c r="A206" s="1"/>
      <c r="B206" s="3"/>
    </row>
    <row r="207" spans="1:2" x14ac:dyDescent="0.4">
      <c r="A207" s="1"/>
      <c r="B207" s="3"/>
    </row>
    <row r="208" spans="1:2" x14ac:dyDescent="0.4">
      <c r="A208" s="1"/>
      <c r="B208" s="3"/>
    </row>
    <row r="209" spans="1:2" x14ac:dyDescent="0.4">
      <c r="A209" s="1"/>
      <c r="B209" s="3"/>
    </row>
    <row r="210" spans="1:2" x14ac:dyDescent="0.4">
      <c r="A210" s="1"/>
      <c r="B210" s="3"/>
    </row>
    <row r="211" spans="1:2" x14ac:dyDescent="0.4">
      <c r="A211" s="1"/>
      <c r="B211" s="3"/>
    </row>
    <row r="212" spans="1:2" x14ac:dyDescent="0.4">
      <c r="A212" s="1"/>
      <c r="B212" s="3"/>
    </row>
    <row r="213" spans="1:2" x14ac:dyDescent="0.4">
      <c r="A213" s="1"/>
      <c r="B213" s="3"/>
    </row>
    <row r="214" spans="1:2" x14ac:dyDescent="0.4">
      <c r="A214" s="1"/>
      <c r="B214" s="3"/>
    </row>
    <row r="215" spans="1:2" x14ac:dyDescent="0.4">
      <c r="A215" s="1"/>
      <c r="B215" s="3"/>
    </row>
    <row r="216" spans="1:2" x14ac:dyDescent="0.4">
      <c r="A216" s="1"/>
      <c r="B216" s="3"/>
    </row>
    <row r="217" spans="1:2" x14ac:dyDescent="0.4">
      <c r="A217" s="1"/>
      <c r="B217" s="3"/>
    </row>
    <row r="218" spans="1:2" x14ac:dyDescent="0.4">
      <c r="A218" s="1"/>
      <c r="B218" s="3"/>
    </row>
    <row r="219" spans="1:2" x14ac:dyDescent="0.4">
      <c r="A219" s="1"/>
      <c r="B219" s="3"/>
    </row>
    <row r="220" spans="1:2" x14ac:dyDescent="0.4">
      <c r="A220" s="1"/>
      <c r="B220" s="3"/>
    </row>
    <row r="221" spans="1:2" x14ac:dyDescent="0.4">
      <c r="A221" s="1"/>
      <c r="B221" s="3"/>
    </row>
    <row r="222" spans="1:2" x14ac:dyDescent="0.4">
      <c r="A222" s="1"/>
      <c r="B222" s="3"/>
    </row>
    <row r="223" spans="1:2" x14ac:dyDescent="0.4">
      <c r="A223" s="1"/>
      <c r="B223" s="3"/>
    </row>
    <row r="224" spans="1:2" x14ac:dyDescent="0.4">
      <c r="A224" s="1"/>
      <c r="B224" s="3"/>
    </row>
    <row r="225" spans="1:2" x14ac:dyDescent="0.4">
      <c r="A225" s="1"/>
      <c r="B225" s="3"/>
    </row>
    <row r="226" spans="1:2" x14ac:dyDescent="0.4">
      <c r="A226" s="1"/>
      <c r="B226" s="3"/>
    </row>
    <row r="227" spans="1:2" x14ac:dyDescent="0.4">
      <c r="A227" s="1"/>
      <c r="B227" s="3"/>
    </row>
    <row r="228" spans="1:2" x14ac:dyDescent="0.4">
      <c r="A228" s="1"/>
      <c r="B228" s="3"/>
    </row>
    <row r="229" spans="1:2" x14ac:dyDescent="0.4">
      <c r="A229" s="1"/>
      <c r="B229" s="3"/>
    </row>
    <row r="230" spans="1:2" x14ac:dyDescent="0.4">
      <c r="A230" s="1"/>
      <c r="B230" s="3"/>
    </row>
    <row r="231" spans="1:2" x14ac:dyDescent="0.4">
      <c r="A231" s="1"/>
      <c r="B231" s="3"/>
    </row>
    <row r="232" spans="1:2" x14ac:dyDescent="0.4">
      <c r="A232" s="1"/>
      <c r="B232" s="3"/>
    </row>
    <row r="233" spans="1:2" x14ac:dyDescent="0.4">
      <c r="A233" s="1"/>
      <c r="B233" s="3"/>
    </row>
    <row r="234" spans="1:2" x14ac:dyDescent="0.4">
      <c r="A234" s="1"/>
      <c r="B234" s="3"/>
    </row>
    <row r="235" spans="1:2" x14ac:dyDescent="0.4">
      <c r="A235" s="1"/>
      <c r="B235" s="3"/>
    </row>
    <row r="236" spans="1:2" x14ac:dyDescent="0.4">
      <c r="A236" s="1"/>
      <c r="B236" s="3"/>
    </row>
    <row r="237" spans="1:2" x14ac:dyDescent="0.4">
      <c r="A237" s="1"/>
      <c r="B237" s="3"/>
    </row>
    <row r="238" spans="1:2" x14ac:dyDescent="0.4">
      <c r="A238" s="1"/>
      <c r="B238" s="3"/>
    </row>
    <row r="239" spans="1:2" x14ac:dyDescent="0.4">
      <c r="A239" s="1"/>
      <c r="B239" s="3"/>
    </row>
    <row r="240" spans="1:2" x14ac:dyDescent="0.4">
      <c r="A240" s="1"/>
      <c r="B240" s="3"/>
    </row>
    <row r="241" spans="1:2" x14ac:dyDescent="0.4">
      <c r="A241" s="1"/>
      <c r="B241" s="3"/>
    </row>
    <row r="242" spans="1:2" x14ac:dyDescent="0.4">
      <c r="A242" s="1"/>
      <c r="B242" s="3"/>
    </row>
    <row r="243" spans="1:2" x14ac:dyDescent="0.4">
      <c r="A243" s="1"/>
      <c r="B243" s="3"/>
    </row>
    <row r="244" spans="1:2" x14ac:dyDescent="0.4">
      <c r="A244" s="1"/>
      <c r="B244" s="3"/>
    </row>
    <row r="245" spans="1:2" x14ac:dyDescent="0.4">
      <c r="A245" s="1"/>
      <c r="B245" s="3"/>
    </row>
    <row r="246" spans="1:2" x14ac:dyDescent="0.4">
      <c r="A246" s="1"/>
      <c r="B246" s="3"/>
    </row>
    <row r="247" spans="1:2" x14ac:dyDescent="0.4">
      <c r="A247" s="1"/>
      <c r="B247" s="3"/>
    </row>
    <row r="248" spans="1:2" x14ac:dyDescent="0.4">
      <c r="A248" s="1"/>
      <c r="B248" s="3"/>
    </row>
    <row r="249" spans="1:2" x14ac:dyDescent="0.4">
      <c r="A249" s="1"/>
      <c r="B249" s="3"/>
    </row>
    <row r="250" spans="1:2" x14ac:dyDescent="0.4">
      <c r="A250" s="1"/>
      <c r="B250" s="3"/>
    </row>
    <row r="251" spans="1:2" x14ac:dyDescent="0.4">
      <c r="A251" s="1"/>
      <c r="B251" s="3"/>
    </row>
    <row r="252" spans="1:2" x14ac:dyDescent="0.4">
      <c r="A252" s="1"/>
      <c r="B252" s="3"/>
    </row>
    <row r="253" spans="1:2" x14ac:dyDescent="0.4">
      <c r="A253" s="1"/>
      <c r="B253" s="3"/>
    </row>
    <row r="254" spans="1:2" x14ac:dyDescent="0.4">
      <c r="A254" s="1"/>
      <c r="B254" s="3"/>
    </row>
    <row r="255" spans="1:2" x14ac:dyDescent="0.4">
      <c r="A255" s="1"/>
      <c r="B255" s="3"/>
    </row>
    <row r="256" spans="1:2" x14ac:dyDescent="0.4">
      <c r="A256" s="1"/>
      <c r="B256" s="3"/>
    </row>
    <row r="257" spans="1:2" x14ac:dyDescent="0.4">
      <c r="A257" s="1"/>
      <c r="B257" s="3"/>
    </row>
    <row r="258" spans="1:2" x14ac:dyDescent="0.4">
      <c r="A258" s="1"/>
      <c r="B258" s="3"/>
    </row>
    <row r="259" spans="1:2" x14ac:dyDescent="0.4">
      <c r="A259" s="1"/>
      <c r="B259" s="3"/>
    </row>
    <row r="260" spans="1:2" x14ac:dyDescent="0.4">
      <c r="A260" s="1"/>
      <c r="B260" s="3"/>
    </row>
    <row r="261" spans="1:2" x14ac:dyDescent="0.4">
      <c r="A261" s="1"/>
      <c r="B261" s="3"/>
    </row>
    <row r="262" spans="1:2" x14ac:dyDescent="0.4">
      <c r="A262" s="1"/>
      <c r="B262" s="3"/>
    </row>
    <row r="263" spans="1:2" x14ac:dyDescent="0.4">
      <c r="A263" s="1"/>
      <c r="B263" s="3"/>
    </row>
    <row r="264" spans="1:2" x14ac:dyDescent="0.4">
      <c r="A264" s="1"/>
      <c r="B264" s="3"/>
    </row>
    <row r="265" spans="1:2" x14ac:dyDescent="0.4">
      <c r="A265" s="1"/>
      <c r="B265" s="3"/>
    </row>
    <row r="266" spans="1:2" x14ac:dyDescent="0.4">
      <c r="A266" s="1"/>
      <c r="B266" s="3"/>
    </row>
    <row r="267" spans="1:2" x14ac:dyDescent="0.4">
      <c r="A267" s="1"/>
      <c r="B267" s="3"/>
    </row>
    <row r="268" spans="1:2" x14ac:dyDescent="0.4">
      <c r="A268" s="1"/>
      <c r="B268" s="3"/>
    </row>
    <row r="269" spans="1:2" x14ac:dyDescent="0.4">
      <c r="A269" s="1"/>
      <c r="B269" s="3"/>
    </row>
    <row r="270" spans="1:2" x14ac:dyDescent="0.4">
      <c r="A270" s="1"/>
      <c r="B270" s="3"/>
    </row>
    <row r="271" spans="1:2" x14ac:dyDescent="0.4">
      <c r="A271" s="1"/>
      <c r="B271" s="3"/>
    </row>
    <row r="272" spans="1:2" x14ac:dyDescent="0.4">
      <c r="A272" s="1"/>
      <c r="B272" s="3"/>
    </row>
    <row r="273" spans="1:2" x14ac:dyDescent="0.4">
      <c r="A273" s="1"/>
      <c r="B273" s="3"/>
    </row>
    <row r="274" spans="1:2" x14ac:dyDescent="0.4">
      <c r="A274" s="1"/>
      <c r="B274" s="3"/>
    </row>
    <row r="275" spans="1:2" x14ac:dyDescent="0.4">
      <c r="A275" s="1"/>
      <c r="B275" s="3"/>
    </row>
    <row r="276" spans="1:2" x14ac:dyDescent="0.4">
      <c r="A276" s="1"/>
      <c r="B276" s="3"/>
    </row>
    <row r="277" spans="1:2" x14ac:dyDescent="0.4">
      <c r="A277" s="1"/>
      <c r="B277" s="3"/>
    </row>
    <row r="278" spans="1:2" x14ac:dyDescent="0.4">
      <c r="A278" s="1"/>
      <c r="B278" s="3"/>
    </row>
    <row r="279" spans="1:2" x14ac:dyDescent="0.4">
      <c r="A279" s="1"/>
      <c r="B279" s="3"/>
    </row>
    <row r="280" spans="1:2" x14ac:dyDescent="0.4">
      <c r="A280" s="1"/>
      <c r="B280" s="3"/>
    </row>
    <row r="281" spans="1:2" x14ac:dyDescent="0.4">
      <c r="A281" s="1"/>
      <c r="B281" s="3"/>
    </row>
    <row r="282" spans="1:2" x14ac:dyDescent="0.4">
      <c r="A282" s="1"/>
      <c r="B282" s="3"/>
    </row>
    <row r="283" spans="1:2" x14ac:dyDescent="0.4">
      <c r="A283" s="1"/>
      <c r="B283" s="3"/>
    </row>
    <row r="284" spans="1:2" x14ac:dyDescent="0.4">
      <c r="A284" s="1"/>
      <c r="B284" s="3"/>
    </row>
    <row r="285" spans="1:2" x14ac:dyDescent="0.4">
      <c r="A285" s="1"/>
      <c r="B285" s="3"/>
    </row>
    <row r="286" spans="1:2" x14ac:dyDescent="0.4">
      <c r="A286" s="1"/>
      <c r="B286" s="3"/>
    </row>
    <row r="287" spans="1:2" x14ac:dyDescent="0.4">
      <c r="A287" s="1"/>
      <c r="B287" s="3"/>
    </row>
    <row r="288" spans="1:2" x14ac:dyDescent="0.4">
      <c r="A288" s="1"/>
      <c r="B288" s="3"/>
    </row>
    <row r="289" spans="1:2" x14ac:dyDescent="0.4">
      <c r="A289" s="1"/>
      <c r="B289" s="3"/>
    </row>
    <row r="290" spans="1:2" x14ac:dyDescent="0.4">
      <c r="A290" s="1"/>
      <c r="B290" s="3"/>
    </row>
    <row r="291" spans="1:2" x14ac:dyDescent="0.4">
      <c r="A291" s="1"/>
      <c r="B291" s="3"/>
    </row>
    <row r="292" spans="1:2" x14ac:dyDescent="0.4">
      <c r="A292" s="1"/>
      <c r="B292" s="3"/>
    </row>
    <row r="293" spans="1:2" x14ac:dyDescent="0.4">
      <c r="A293" s="1"/>
      <c r="B293" s="3"/>
    </row>
    <row r="294" spans="1:2" x14ac:dyDescent="0.4">
      <c r="A294" s="1"/>
      <c r="B294" s="3"/>
    </row>
    <row r="295" spans="1:2" x14ac:dyDescent="0.4">
      <c r="A295" s="1"/>
      <c r="B295" s="3"/>
    </row>
    <row r="296" spans="1:2" x14ac:dyDescent="0.4">
      <c r="A296" s="1"/>
      <c r="B296" s="3"/>
    </row>
    <row r="297" spans="1:2" x14ac:dyDescent="0.4">
      <c r="A297" s="1"/>
      <c r="B297" s="3"/>
    </row>
    <row r="298" spans="1:2" x14ac:dyDescent="0.4">
      <c r="A298" s="1"/>
      <c r="B298" s="3"/>
    </row>
    <row r="299" spans="1:2" x14ac:dyDescent="0.4">
      <c r="A299" s="1"/>
      <c r="B299" s="3"/>
    </row>
    <row r="300" spans="1:2" x14ac:dyDescent="0.4">
      <c r="A300" s="1"/>
      <c r="B300" s="3"/>
    </row>
    <row r="301" spans="1:2" x14ac:dyDescent="0.4">
      <c r="A301" s="1"/>
      <c r="B301" s="3"/>
    </row>
    <row r="302" spans="1:2" x14ac:dyDescent="0.4">
      <c r="A302" s="1"/>
      <c r="B302" s="3"/>
    </row>
    <row r="303" spans="1:2" x14ac:dyDescent="0.4">
      <c r="A303" s="1"/>
      <c r="B303" s="3"/>
    </row>
    <row r="304" spans="1:2" x14ac:dyDescent="0.4">
      <c r="A304" s="1"/>
      <c r="B304" s="3"/>
    </row>
    <row r="305" spans="1:2" x14ac:dyDescent="0.4">
      <c r="A305" s="1"/>
      <c r="B305" s="3"/>
    </row>
    <row r="306" spans="1:2" x14ac:dyDescent="0.4">
      <c r="A306" s="1"/>
      <c r="B306" s="3"/>
    </row>
    <row r="307" spans="1:2" x14ac:dyDescent="0.4">
      <c r="A307" s="1"/>
      <c r="B307" s="3"/>
    </row>
    <row r="308" spans="1:2" x14ac:dyDescent="0.4">
      <c r="A308" s="1"/>
      <c r="B308" s="3"/>
    </row>
    <row r="309" spans="1:2" x14ac:dyDescent="0.4">
      <c r="A309" s="1"/>
      <c r="B309" s="3"/>
    </row>
    <row r="310" spans="1:2" x14ac:dyDescent="0.4">
      <c r="A310" s="1"/>
      <c r="B310" s="3"/>
    </row>
    <row r="311" spans="1:2" x14ac:dyDescent="0.4">
      <c r="A311" s="1"/>
      <c r="B311" s="3"/>
    </row>
    <row r="312" spans="1:2" x14ac:dyDescent="0.4">
      <c r="A312" s="1"/>
      <c r="B312" s="3"/>
    </row>
    <row r="313" spans="1:2" x14ac:dyDescent="0.4">
      <c r="A313" s="1"/>
      <c r="B313" s="3"/>
    </row>
    <row r="314" spans="1:2" x14ac:dyDescent="0.4">
      <c r="A314" s="1"/>
      <c r="B314" s="3"/>
    </row>
    <row r="315" spans="1:2" x14ac:dyDescent="0.4">
      <c r="A315" s="1"/>
      <c r="B315" s="3"/>
    </row>
    <row r="316" spans="1:2" x14ac:dyDescent="0.4">
      <c r="A316" s="1"/>
      <c r="B316" s="3"/>
    </row>
    <row r="317" spans="1:2" x14ac:dyDescent="0.4">
      <c r="A317" s="1"/>
      <c r="B317" s="3"/>
    </row>
    <row r="318" spans="1:2" x14ac:dyDescent="0.4">
      <c r="A318" s="1"/>
      <c r="B318" s="3"/>
    </row>
    <row r="319" spans="1:2" x14ac:dyDescent="0.4">
      <c r="A319" s="1"/>
      <c r="B319" s="3"/>
    </row>
    <row r="320" spans="1:2" x14ac:dyDescent="0.4">
      <c r="A320" s="1"/>
      <c r="B320" s="3"/>
    </row>
    <row r="321" spans="1:2" x14ac:dyDescent="0.4">
      <c r="A321" s="1"/>
      <c r="B321" s="3"/>
    </row>
    <row r="322" spans="1:2" x14ac:dyDescent="0.4">
      <c r="A322" s="1"/>
      <c r="B322" s="3"/>
    </row>
    <row r="323" spans="1:2" x14ac:dyDescent="0.4">
      <c r="A323" s="1"/>
      <c r="B323" s="3"/>
    </row>
    <row r="324" spans="1:2" x14ac:dyDescent="0.4">
      <c r="A324" s="1"/>
      <c r="B324" s="3"/>
    </row>
    <row r="325" spans="1:2" x14ac:dyDescent="0.4">
      <c r="A325" s="1"/>
      <c r="B325" s="3"/>
    </row>
    <row r="326" spans="1:2" x14ac:dyDescent="0.4">
      <c r="A326" s="1"/>
      <c r="B326" s="3"/>
    </row>
    <row r="327" spans="1:2" x14ac:dyDescent="0.4">
      <c r="A327" s="1"/>
      <c r="B327" s="3"/>
    </row>
    <row r="328" spans="1:2" x14ac:dyDescent="0.4">
      <c r="A328" s="1"/>
      <c r="B328" s="3"/>
    </row>
    <row r="329" spans="1:2" x14ac:dyDescent="0.4">
      <c r="A329" s="1"/>
      <c r="B329" s="3"/>
    </row>
    <row r="330" spans="1:2" x14ac:dyDescent="0.4">
      <c r="A330" s="1"/>
      <c r="B330" s="3"/>
    </row>
    <row r="331" spans="1:2" x14ac:dyDescent="0.4">
      <c r="A331" s="1"/>
      <c r="B331" s="3"/>
    </row>
    <row r="332" spans="1:2" x14ac:dyDescent="0.4">
      <c r="A332" s="1"/>
      <c r="B332" s="3"/>
    </row>
    <row r="333" spans="1:2" x14ac:dyDescent="0.4">
      <c r="A333" s="1"/>
      <c r="B333" s="3"/>
    </row>
    <row r="334" spans="1:2" x14ac:dyDescent="0.4">
      <c r="A334" s="1"/>
      <c r="B334" s="3"/>
    </row>
    <row r="335" spans="1:2" x14ac:dyDescent="0.4">
      <c r="A335" s="1"/>
      <c r="B335" s="3"/>
    </row>
    <row r="336" spans="1:2" x14ac:dyDescent="0.4">
      <c r="A336" s="1"/>
      <c r="B336" s="3"/>
    </row>
    <row r="337" spans="1:2" x14ac:dyDescent="0.4">
      <c r="A337" s="1"/>
      <c r="B337" s="3"/>
    </row>
    <row r="338" spans="1:2" x14ac:dyDescent="0.4">
      <c r="A338" s="1"/>
      <c r="B338" s="3"/>
    </row>
    <row r="339" spans="1:2" x14ac:dyDescent="0.4">
      <c r="A339" s="1"/>
      <c r="B339" s="3"/>
    </row>
    <row r="340" spans="1:2" x14ac:dyDescent="0.4">
      <c r="A340" s="1"/>
      <c r="B340" s="3"/>
    </row>
    <row r="341" spans="1:2" x14ac:dyDescent="0.4">
      <c r="A341" s="1"/>
      <c r="B341" s="3"/>
    </row>
    <row r="342" spans="1:2" x14ac:dyDescent="0.4">
      <c r="A342" s="1"/>
      <c r="B342" s="3"/>
    </row>
    <row r="343" spans="1:2" x14ac:dyDescent="0.4">
      <c r="A343" s="1"/>
      <c r="B343" s="3"/>
    </row>
    <row r="344" spans="1:2" x14ac:dyDescent="0.4">
      <c r="A344" s="1"/>
      <c r="B344" s="3"/>
    </row>
    <row r="345" spans="1:2" x14ac:dyDescent="0.4">
      <c r="A345" s="1"/>
      <c r="B345" s="3"/>
    </row>
    <row r="346" spans="1:2" x14ac:dyDescent="0.4">
      <c r="A346" s="1"/>
      <c r="B346" s="3"/>
    </row>
    <row r="347" spans="1:2" x14ac:dyDescent="0.4">
      <c r="A347" s="1"/>
      <c r="B347" s="3"/>
    </row>
    <row r="348" spans="1:2" x14ac:dyDescent="0.4">
      <c r="A348" s="1"/>
      <c r="B348" s="3"/>
    </row>
    <row r="349" spans="1:2" x14ac:dyDescent="0.4">
      <c r="A349" s="1"/>
      <c r="B349" s="3"/>
    </row>
    <row r="350" spans="1:2" x14ac:dyDescent="0.4">
      <c r="A350" s="1"/>
      <c r="B350" s="3"/>
    </row>
    <row r="351" spans="1:2" x14ac:dyDescent="0.4">
      <c r="A351" s="1"/>
      <c r="B351" s="3"/>
    </row>
    <row r="352" spans="1:2" x14ac:dyDescent="0.4">
      <c r="A352" s="1"/>
      <c r="B352" s="3"/>
    </row>
    <row r="353" spans="1:2" x14ac:dyDescent="0.4">
      <c r="A353" s="1"/>
      <c r="B353" s="3"/>
    </row>
    <row r="354" spans="1:2" x14ac:dyDescent="0.4">
      <c r="A354" s="1"/>
      <c r="B354" s="3"/>
    </row>
    <row r="355" spans="1:2" x14ac:dyDescent="0.4">
      <c r="A355" s="1"/>
      <c r="B355" s="3"/>
    </row>
    <row r="356" spans="1:2" x14ac:dyDescent="0.4">
      <c r="A356" s="1"/>
      <c r="B356" s="3"/>
    </row>
    <row r="357" spans="1:2" x14ac:dyDescent="0.4">
      <c r="A357" s="1"/>
      <c r="B357" s="3"/>
    </row>
    <row r="358" spans="1:2" x14ac:dyDescent="0.4">
      <c r="A358" s="1"/>
      <c r="B358" s="3"/>
    </row>
    <row r="359" spans="1:2" x14ac:dyDescent="0.4">
      <c r="A359" s="1"/>
      <c r="B359" s="3"/>
    </row>
    <row r="360" spans="1:2" x14ac:dyDescent="0.4">
      <c r="A360" s="1"/>
      <c r="B360" s="3"/>
    </row>
    <row r="361" spans="1:2" x14ac:dyDescent="0.4">
      <c r="A361" s="1"/>
      <c r="B361" s="3"/>
    </row>
    <row r="362" spans="1:2" x14ac:dyDescent="0.4">
      <c r="A362" s="1"/>
      <c r="B362" s="3"/>
    </row>
    <row r="363" spans="1:2" x14ac:dyDescent="0.4">
      <c r="A363" s="1"/>
      <c r="B363" s="3"/>
    </row>
    <row r="364" spans="1:2" x14ac:dyDescent="0.4">
      <c r="A364" s="1"/>
      <c r="B364" s="3"/>
    </row>
    <row r="365" spans="1:2" x14ac:dyDescent="0.4">
      <c r="A365" s="1"/>
      <c r="B365" s="3"/>
    </row>
    <row r="366" spans="1:2" x14ac:dyDescent="0.4">
      <c r="A366" s="1"/>
      <c r="B366" s="3"/>
    </row>
    <row r="367" spans="1:2" x14ac:dyDescent="0.4">
      <c r="A367" s="1"/>
      <c r="B367" s="3"/>
    </row>
    <row r="368" spans="1:2" x14ac:dyDescent="0.4">
      <c r="A368" s="1"/>
      <c r="B368" s="3"/>
    </row>
    <row r="369" spans="1:2" x14ac:dyDescent="0.4">
      <c r="A369" s="1"/>
      <c r="B369" s="3"/>
    </row>
    <row r="370" spans="1:2" x14ac:dyDescent="0.4">
      <c r="A370" s="1"/>
      <c r="B370" s="3"/>
    </row>
    <row r="371" spans="1:2" x14ac:dyDescent="0.4">
      <c r="A371" s="1"/>
      <c r="B371" s="3"/>
    </row>
    <row r="372" spans="1:2" x14ac:dyDescent="0.4">
      <c r="A372" s="1"/>
      <c r="B372" s="3"/>
    </row>
    <row r="373" spans="1:2" x14ac:dyDescent="0.4">
      <c r="A373" s="1"/>
      <c r="B373" s="3"/>
    </row>
    <row r="374" spans="1:2" x14ac:dyDescent="0.4">
      <c r="A374" s="1"/>
      <c r="B374" s="3"/>
    </row>
    <row r="375" spans="1:2" x14ac:dyDescent="0.4">
      <c r="A375" s="1"/>
      <c r="B375" s="3"/>
    </row>
    <row r="376" spans="1:2" x14ac:dyDescent="0.4">
      <c r="A376" s="1"/>
      <c r="B376" s="3"/>
    </row>
    <row r="377" spans="1:2" x14ac:dyDescent="0.4">
      <c r="A377" s="1"/>
      <c r="B377" s="3"/>
    </row>
    <row r="378" spans="1:2" x14ac:dyDescent="0.4">
      <c r="A378" s="1"/>
      <c r="B378" s="3"/>
    </row>
    <row r="379" spans="1:2" x14ac:dyDescent="0.4">
      <c r="A379" s="1"/>
      <c r="B379" s="3"/>
    </row>
    <row r="380" spans="1:2" x14ac:dyDescent="0.4">
      <c r="A380" s="1"/>
      <c r="B380" s="3"/>
    </row>
    <row r="381" spans="1:2" x14ac:dyDescent="0.4">
      <c r="A381" s="1"/>
      <c r="B381" s="3"/>
    </row>
    <row r="382" spans="1:2" x14ac:dyDescent="0.4">
      <c r="A382" s="1"/>
      <c r="B382" s="3"/>
    </row>
    <row r="383" spans="1:2" x14ac:dyDescent="0.4">
      <c r="A383" s="1"/>
      <c r="B383" s="3"/>
    </row>
    <row r="384" spans="1:2" x14ac:dyDescent="0.4">
      <c r="A384" s="1"/>
      <c r="B384" s="3"/>
    </row>
    <row r="385" spans="1:2" x14ac:dyDescent="0.4">
      <c r="A385" s="1"/>
      <c r="B385" s="3"/>
    </row>
    <row r="386" spans="1:2" x14ac:dyDescent="0.4">
      <c r="A386" s="1"/>
      <c r="B386" s="3"/>
    </row>
    <row r="387" spans="1:2" x14ac:dyDescent="0.4">
      <c r="A387" s="1"/>
      <c r="B387" s="3"/>
    </row>
    <row r="388" spans="1:2" x14ac:dyDescent="0.4">
      <c r="A388" s="1"/>
      <c r="B388" s="3"/>
    </row>
    <row r="389" spans="1:2" x14ac:dyDescent="0.4">
      <c r="A389" s="1"/>
      <c r="B389" s="3"/>
    </row>
    <row r="390" spans="1:2" x14ac:dyDescent="0.4">
      <c r="A390" s="1"/>
      <c r="B390" s="3"/>
    </row>
    <row r="391" spans="1:2" x14ac:dyDescent="0.4">
      <c r="A391" s="1"/>
      <c r="B391" s="3"/>
    </row>
    <row r="392" spans="1:2" x14ac:dyDescent="0.4">
      <c r="A392" s="1"/>
      <c r="B392" s="3"/>
    </row>
    <row r="393" spans="1:2" x14ac:dyDescent="0.4">
      <c r="A393" s="1"/>
      <c r="B393" s="3"/>
    </row>
    <row r="394" spans="1:2" x14ac:dyDescent="0.4">
      <c r="A394" s="1"/>
      <c r="B394" s="3"/>
    </row>
    <row r="395" spans="1:2" x14ac:dyDescent="0.4">
      <c r="A395" s="1"/>
      <c r="B395" s="3"/>
    </row>
    <row r="396" spans="1:2" x14ac:dyDescent="0.4">
      <c r="A396" s="1"/>
      <c r="B396" s="3"/>
    </row>
    <row r="397" spans="1:2" x14ac:dyDescent="0.4">
      <c r="A397" s="1"/>
      <c r="B397" s="3"/>
    </row>
    <row r="398" spans="1:2" x14ac:dyDescent="0.4">
      <c r="A398" s="1"/>
      <c r="B398" s="3"/>
    </row>
    <row r="399" spans="1:2" x14ac:dyDescent="0.4">
      <c r="A399" s="1"/>
      <c r="B399" s="3"/>
    </row>
    <row r="400" spans="1:2" x14ac:dyDescent="0.4">
      <c r="A400" s="1"/>
      <c r="B400" s="3"/>
    </row>
    <row r="401" spans="1:2" x14ac:dyDescent="0.4">
      <c r="A401" s="1"/>
      <c r="B401" s="3"/>
    </row>
    <row r="402" spans="1:2" x14ac:dyDescent="0.4">
      <c r="A402" s="1"/>
      <c r="B402" s="3"/>
    </row>
    <row r="403" spans="1:2" x14ac:dyDescent="0.4">
      <c r="A403" s="1"/>
      <c r="B403" s="3"/>
    </row>
    <row r="404" spans="1:2" x14ac:dyDescent="0.4">
      <c r="A404" s="1"/>
      <c r="B404" s="3"/>
    </row>
    <row r="405" spans="1:2" x14ac:dyDescent="0.4">
      <c r="A405" s="1"/>
      <c r="B405" s="3"/>
    </row>
    <row r="406" spans="1:2" x14ac:dyDescent="0.4">
      <c r="A406" s="1"/>
      <c r="B406" s="3"/>
    </row>
    <row r="407" spans="1:2" x14ac:dyDescent="0.4">
      <c r="A407" s="1"/>
      <c r="B407" s="3"/>
    </row>
    <row r="408" spans="1:2" x14ac:dyDescent="0.4">
      <c r="A408" s="1"/>
      <c r="B408" s="3"/>
    </row>
    <row r="409" spans="1:2" x14ac:dyDescent="0.4">
      <c r="A409" s="1"/>
      <c r="B409" s="3"/>
    </row>
    <row r="410" spans="1:2" x14ac:dyDescent="0.4">
      <c r="A410" s="1"/>
      <c r="B410" s="3"/>
    </row>
    <row r="411" spans="1:2" x14ac:dyDescent="0.4">
      <c r="A411" s="1"/>
      <c r="B411" s="3"/>
    </row>
    <row r="412" spans="1:2" x14ac:dyDescent="0.4">
      <c r="A412" s="1"/>
      <c r="B412" s="3"/>
    </row>
    <row r="413" spans="1:2" x14ac:dyDescent="0.4">
      <c r="A413" s="1"/>
      <c r="B413" s="3"/>
    </row>
    <row r="414" spans="1:2" x14ac:dyDescent="0.4">
      <c r="A414" s="1"/>
      <c r="B414" s="3"/>
    </row>
    <row r="415" spans="1:2" x14ac:dyDescent="0.4">
      <c r="A415" s="1"/>
      <c r="B415" s="3"/>
    </row>
    <row r="416" spans="1:2" x14ac:dyDescent="0.4">
      <c r="A416" s="1"/>
      <c r="B416" s="3"/>
    </row>
    <row r="417" spans="1:2" x14ac:dyDescent="0.4">
      <c r="A417" s="1"/>
      <c r="B417" s="3"/>
    </row>
    <row r="418" spans="1:2" x14ac:dyDescent="0.4">
      <c r="A418" s="1"/>
      <c r="B418" s="3"/>
    </row>
    <row r="419" spans="1:2" x14ac:dyDescent="0.4">
      <c r="A419" s="1"/>
      <c r="B419" s="3"/>
    </row>
    <row r="420" spans="1:2" x14ac:dyDescent="0.4">
      <c r="A420" s="1"/>
      <c r="B420" s="3"/>
    </row>
    <row r="421" spans="1:2" x14ac:dyDescent="0.4">
      <c r="A421" s="1"/>
      <c r="B421" s="3"/>
    </row>
    <row r="422" spans="1:2" x14ac:dyDescent="0.4">
      <c r="A422" s="1"/>
      <c r="B422" s="3"/>
    </row>
    <row r="423" spans="1:2" x14ac:dyDescent="0.4">
      <c r="A423" s="1"/>
      <c r="B423" s="3"/>
    </row>
    <row r="424" spans="1:2" x14ac:dyDescent="0.4">
      <c r="A424" s="1"/>
      <c r="B424" s="3"/>
    </row>
    <row r="425" spans="1:2" x14ac:dyDescent="0.4">
      <c r="A425" s="1"/>
      <c r="B425" s="3"/>
    </row>
    <row r="426" spans="1:2" x14ac:dyDescent="0.4">
      <c r="A426" s="1"/>
      <c r="B426" s="3"/>
    </row>
    <row r="427" spans="1:2" x14ac:dyDescent="0.4">
      <c r="A427" s="1"/>
      <c r="B427" s="3"/>
    </row>
    <row r="428" spans="1:2" x14ac:dyDescent="0.4">
      <c r="A428" s="1"/>
      <c r="B428" s="3"/>
    </row>
    <row r="429" spans="1:2" x14ac:dyDescent="0.4">
      <c r="A429" s="1"/>
      <c r="B429" s="3"/>
    </row>
    <row r="430" spans="1:2" x14ac:dyDescent="0.4">
      <c r="A430" s="1"/>
      <c r="B430" s="3"/>
    </row>
    <row r="431" spans="1:2" x14ac:dyDescent="0.4">
      <c r="A431" s="1"/>
      <c r="B431" s="3"/>
    </row>
    <row r="432" spans="1:2" x14ac:dyDescent="0.4">
      <c r="A432" s="1"/>
      <c r="B432" s="3"/>
    </row>
    <row r="433" spans="1:2" x14ac:dyDescent="0.4">
      <c r="A433" s="1"/>
      <c r="B433" s="3"/>
    </row>
    <row r="434" spans="1:2" x14ac:dyDescent="0.4">
      <c r="A434" s="1"/>
      <c r="B434" s="3"/>
    </row>
    <row r="435" spans="1:2" x14ac:dyDescent="0.4">
      <c r="A435" s="1"/>
      <c r="B435" s="3"/>
    </row>
    <row r="436" spans="1:2" x14ac:dyDescent="0.4">
      <c r="A436" s="1"/>
      <c r="B436" s="3"/>
    </row>
    <row r="437" spans="1:2" x14ac:dyDescent="0.4">
      <c r="A437" s="1"/>
      <c r="B437" s="3"/>
    </row>
    <row r="438" spans="1:2" x14ac:dyDescent="0.4">
      <c r="A438" s="1"/>
      <c r="B438" s="3"/>
    </row>
    <row r="439" spans="1:2" x14ac:dyDescent="0.4">
      <c r="A439" s="1"/>
      <c r="B439" s="3"/>
    </row>
    <row r="440" spans="1:2" x14ac:dyDescent="0.4">
      <c r="A440" s="1"/>
      <c r="B440" s="3"/>
    </row>
    <row r="441" spans="1:2" x14ac:dyDescent="0.4">
      <c r="A441" s="1"/>
      <c r="B441" s="3"/>
    </row>
    <row r="442" spans="1:2" x14ac:dyDescent="0.4">
      <c r="A442" s="1"/>
      <c r="B442" s="3"/>
    </row>
    <row r="443" spans="1:2" x14ac:dyDescent="0.4">
      <c r="A443" s="1"/>
      <c r="B443" s="3"/>
    </row>
    <row r="444" spans="1:2" x14ac:dyDescent="0.4">
      <c r="A444" s="1"/>
      <c r="B444" s="3"/>
    </row>
    <row r="445" spans="1:2" x14ac:dyDescent="0.4">
      <c r="A445" s="1"/>
      <c r="B445" s="3"/>
    </row>
    <row r="446" spans="1:2" x14ac:dyDescent="0.4">
      <c r="A446" s="1"/>
      <c r="B446" s="3"/>
    </row>
    <row r="447" spans="1:2" x14ac:dyDescent="0.4">
      <c r="A447" s="1"/>
      <c r="B447" s="3"/>
    </row>
    <row r="448" spans="1:2" x14ac:dyDescent="0.4">
      <c r="A448" s="1"/>
      <c r="B448" s="3"/>
    </row>
    <row r="449" spans="1:2" x14ac:dyDescent="0.4">
      <c r="A449" s="1"/>
      <c r="B449" s="3"/>
    </row>
    <row r="450" spans="1:2" x14ac:dyDescent="0.4">
      <c r="A450" s="1"/>
      <c r="B450" s="3"/>
    </row>
    <row r="451" spans="1:2" x14ac:dyDescent="0.4">
      <c r="A451" s="1"/>
      <c r="B451" s="3"/>
    </row>
    <row r="452" spans="1:2" x14ac:dyDescent="0.4">
      <c r="A452" s="1"/>
      <c r="B452" s="3"/>
    </row>
    <row r="453" spans="1:2" x14ac:dyDescent="0.4">
      <c r="A453" s="1"/>
      <c r="B453" s="3"/>
    </row>
    <row r="454" spans="1:2" x14ac:dyDescent="0.4">
      <c r="A454" s="1"/>
      <c r="B454" s="3"/>
    </row>
    <row r="455" spans="1:2" x14ac:dyDescent="0.4">
      <c r="A455" s="1"/>
      <c r="B455" s="3"/>
    </row>
    <row r="456" spans="1:2" x14ac:dyDescent="0.4">
      <c r="A456" s="1"/>
      <c r="B456" s="3"/>
    </row>
    <row r="457" spans="1:2" x14ac:dyDescent="0.4">
      <c r="A457" s="1"/>
      <c r="B457" s="3"/>
    </row>
    <row r="458" spans="1:2" x14ac:dyDescent="0.4">
      <c r="A458" s="1"/>
      <c r="B458" s="3"/>
    </row>
    <row r="459" spans="1:2" x14ac:dyDescent="0.4">
      <c r="A459" s="1"/>
      <c r="B459" s="3"/>
    </row>
    <row r="460" spans="1:2" x14ac:dyDescent="0.4">
      <c r="A460" s="1"/>
      <c r="B460" s="3"/>
    </row>
    <row r="461" spans="1:2" x14ac:dyDescent="0.4">
      <c r="A461" s="1"/>
      <c r="B461" s="3"/>
    </row>
    <row r="462" spans="1:2" x14ac:dyDescent="0.4">
      <c r="A462" s="1"/>
      <c r="B462" s="3"/>
    </row>
    <row r="463" spans="1:2" x14ac:dyDescent="0.4">
      <c r="A463" s="1"/>
      <c r="B463" s="3"/>
    </row>
    <row r="464" spans="1:2" x14ac:dyDescent="0.4">
      <c r="A464" s="1"/>
      <c r="B464" s="3"/>
    </row>
    <row r="465" spans="1:2" x14ac:dyDescent="0.4">
      <c r="A465" s="1"/>
      <c r="B465" s="3"/>
    </row>
    <row r="466" spans="1:2" x14ac:dyDescent="0.4">
      <c r="A466" s="1"/>
      <c r="B466" s="3"/>
    </row>
    <row r="467" spans="1:2" x14ac:dyDescent="0.4">
      <c r="A467" s="1"/>
      <c r="B467" s="3"/>
    </row>
    <row r="468" spans="1:2" x14ac:dyDescent="0.4">
      <c r="A468" s="1"/>
      <c r="B468" s="3"/>
    </row>
    <row r="469" spans="1:2" x14ac:dyDescent="0.4">
      <c r="A469" s="1"/>
      <c r="B469" s="3"/>
    </row>
    <row r="470" spans="1:2" x14ac:dyDescent="0.4">
      <c r="A470" s="1"/>
      <c r="B470" s="3"/>
    </row>
    <row r="471" spans="1:2" x14ac:dyDescent="0.4">
      <c r="A471" s="1"/>
      <c r="B471" s="3"/>
    </row>
    <row r="472" spans="1:2" x14ac:dyDescent="0.4">
      <c r="A472" s="1"/>
      <c r="B472" s="3"/>
    </row>
    <row r="473" spans="1:2" x14ac:dyDescent="0.4">
      <c r="A473" s="1"/>
      <c r="B473" s="3"/>
    </row>
    <row r="474" spans="1:2" x14ac:dyDescent="0.4">
      <c r="A474" s="1"/>
      <c r="B474" s="3"/>
    </row>
    <row r="475" spans="1:2" x14ac:dyDescent="0.4">
      <c r="A475" s="1"/>
      <c r="B475" s="3"/>
    </row>
    <row r="476" spans="1:2" x14ac:dyDescent="0.4">
      <c r="A476" s="1"/>
      <c r="B476" s="3"/>
    </row>
    <row r="477" spans="1:2" x14ac:dyDescent="0.4">
      <c r="A477" s="1"/>
      <c r="B477" s="3"/>
    </row>
    <row r="478" spans="1:2" x14ac:dyDescent="0.4">
      <c r="A478" s="1"/>
      <c r="B478" s="3"/>
    </row>
    <row r="479" spans="1:2" x14ac:dyDescent="0.4">
      <c r="A479" s="1"/>
      <c r="B479" s="3"/>
    </row>
    <row r="480" spans="1:2" x14ac:dyDescent="0.4">
      <c r="A480" s="1"/>
      <c r="B480" s="3"/>
    </row>
    <row r="481" spans="1:2" x14ac:dyDescent="0.4">
      <c r="A481" s="1"/>
      <c r="B481" s="3"/>
    </row>
    <row r="482" spans="1:2" x14ac:dyDescent="0.4">
      <c r="A482" s="1"/>
      <c r="B482" s="3"/>
    </row>
    <row r="483" spans="1:2" x14ac:dyDescent="0.4">
      <c r="A483" s="1"/>
      <c r="B483" s="3"/>
    </row>
    <row r="484" spans="1:2" x14ac:dyDescent="0.4">
      <c r="A484" s="1"/>
      <c r="B484" s="3"/>
    </row>
    <row r="485" spans="1:2" x14ac:dyDescent="0.4">
      <c r="A485" s="1"/>
      <c r="B485" s="3"/>
    </row>
    <row r="486" spans="1:2" x14ac:dyDescent="0.4">
      <c r="A486" s="1"/>
      <c r="B486" s="3"/>
    </row>
    <row r="487" spans="1:2" x14ac:dyDescent="0.4">
      <c r="A487" s="1"/>
      <c r="B487" s="3"/>
    </row>
    <row r="488" spans="1:2" x14ac:dyDescent="0.4">
      <c r="A488" s="1"/>
      <c r="B488" s="3"/>
    </row>
    <row r="489" spans="1:2" x14ac:dyDescent="0.4">
      <c r="A489" s="1"/>
      <c r="B489" s="3"/>
    </row>
    <row r="490" spans="1:2" x14ac:dyDescent="0.4">
      <c r="A490" s="1"/>
      <c r="B490" s="3"/>
    </row>
    <row r="491" spans="1:2" x14ac:dyDescent="0.4">
      <c r="A491" s="1"/>
      <c r="B491" s="3"/>
    </row>
    <row r="492" spans="1:2" x14ac:dyDescent="0.4">
      <c r="A492" s="1"/>
      <c r="B492" s="3"/>
    </row>
    <row r="493" spans="1:2" x14ac:dyDescent="0.4">
      <c r="A493" s="1"/>
      <c r="B493" s="3"/>
    </row>
    <row r="494" spans="1:2" x14ac:dyDescent="0.4">
      <c r="A494" s="1"/>
      <c r="B494" s="3"/>
    </row>
    <row r="495" spans="1:2" x14ac:dyDescent="0.4">
      <c r="A495" s="1"/>
      <c r="B495" s="3"/>
    </row>
    <row r="496" spans="1:2" x14ac:dyDescent="0.4">
      <c r="A496" s="1"/>
      <c r="B496" s="3"/>
    </row>
    <row r="497" spans="1:2" x14ac:dyDescent="0.4">
      <c r="A497" s="1"/>
      <c r="B497" s="3"/>
    </row>
    <row r="498" spans="1:2" x14ac:dyDescent="0.4">
      <c r="A498" s="1"/>
      <c r="B498" s="3"/>
    </row>
    <row r="499" spans="1:2" x14ac:dyDescent="0.4">
      <c r="A499" s="1"/>
      <c r="B499" s="3"/>
    </row>
    <row r="500" spans="1:2" x14ac:dyDescent="0.4">
      <c r="A500" s="1"/>
      <c r="B500" s="3"/>
    </row>
    <row r="501" spans="1:2" x14ac:dyDescent="0.4">
      <c r="A501" s="1"/>
      <c r="B501" s="3"/>
    </row>
    <row r="502" spans="1:2" x14ac:dyDescent="0.4">
      <c r="A502" s="1"/>
      <c r="B502" s="3"/>
    </row>
    <row r="503" spans="1:2" x14ac:dyDescent="0.4">
      <c r="A503" s="1"/>
      <c r="B503" s="3"/>
    </row>
    <row r="504" spans="1:2" x14ac:dyDescent="0.4">
      <c r="A504" s="1"/>
      <c r="B504" s="3"/>
    </row>
    <row r="505" spans="1:2" x14ac:dyDescent="0.4">
      <c r="A505" s="1"/>
      <c r="B505" s="3"/>
    </row>
    <row r="506" spans="1:2" x14ac:dyDescent="0.4">
      <c r="A506" s="1"/>
      <c r="B506" s="3"/>
    </row>
    <row r="507" spans="1:2" x14ac:dyDescent="0.4">
      <c r="A507" s="1"/>
      <c r="B507" s="3"/>
    </row>
    <row r="508" spans="1:2" x14ac:dyDescent="0.4">
      <c r="A508" s="1"/>
      <c r="B508" s="3"/>
    </row>
    <row r="509" spans="1:2" x14ac:dyDescent="0.4">
      <c r="A509" s="1"/>
      <c r="B509" s="3"/>
    </row>
    <row r="510" spans="1:2" x14ac:dyDescent="0.4">
      <c r="A510" s="1"/>
      <c r="B510" s="3"/>
    </row>
    <row r="511" spans="1:2" x14ac:dyDescent="0.4">
      <c r="A511" s="1"/>
      <c r="B511" s="3"/>
    </row>
    <row r="512" spans="1:2" x14ac:dyDescent="0.4">
      <c r="A512" s="1"/>
      <c r="B512" s="3"/>
    </row>
    <row r="513" spans="1:2" x14ac:dyDescent="0.4">
      <c r="A513" s="1"/>
      <c r="B513" s="3"/>
    </row>
    <row r="514" spans="1:2" x14ac:dyDescent="0.4">
      <c r="A514" s="1"/>
      <c r="B514" s="3"/>
    </row>
    <row r="515" spans="1:2" x14ac:dyDescent="0.4">
      <c r="A515" s="1"/>
      <c r="B515" s="3"/>
    </row>
    <row r="516" spans="1:2" x14ac:dyDescent="0.4">
      <c r="A516" s="1"/>
      <c r="B516" s="3"/>
    </row>
    <row r="517" spans="1:2" x14ac:dyDescent="0.4">
      <c r="A517" s="1"/>
      <c r="B517" s="3"/>
    </row>
    <row r="518" spans="1:2" x14ac:dyDescent="0.4">
      <c r="A518" s="1"/>
      <c r="B518" s="3"/>
    </row>
    <row r="519" spans="1:2" x14ac:dyDescent="0.4">
      <c r="A519" s="1"/>
      <c r="B519" s="3"/>
    </row>
    <row r="520" spans="1:2" x14ac:dyDescent="0.4">
      <c r="A520" s="1"/>
      <c r="B520" s="3"/>
    </row>
    <row r="521" spans="1:2" x14ac:dyDescent="0.4">
      <c r="A521" s="1"/>
      <c r="B521" s="3"/>
    </row>
    <row r="522" spans="1:2" x14ac:dyDescent="0.4">
      <c r="A522" s="1"/>
      <c r="B522" s="3"/>
    </row>
    <row r="523" spans="1:2" x14ac:dyDescent="0.4">
      <c r="A523" s="1"/>
      <c r="B523" s="3"/>
    </row>
    <row r="524" spans="1:2" x14ac:dyDescent="0.4">
      <c r="A524" s="1"/>
      <c r="B524" s="3"/>
    </row>
    <row r="525" spans="1:2" x14ac:dyDescent="0.4">
      <c r="A525" s="1"/>
      <c r="B525" s="3"/>
    </row>
    <row r="526" spans="1:2" x14ac:dyDescent="0.4">
      <c r="A526" s="1"/>
      <c r="B526" s="3"/>
    </row>
    <row r="527" spans="1:2" x14ac:dyDescent="0.4">
      <c r="A527" s="1"/>
      <c r="B527" s="3"/>
    </row>
    <row r="528" spans="1:2" x14ac:dyDescent="0.4">
      <c r="A528" s="1"/>
      <c r="B528" s="3"/>
    </row>
    <row r="529" spans="1:2" x14ac:dyDescent="0.4">
      <c r="A529" s="1"/>
      <c r="B529" s="3"/>
    </row>
    <row r="530" spans="1:2" x14ac:dyDescent="0.4">
      <c r="A530" s="1"/>
      <c r="B530" s="3"/>
    </row>
    <row r="531" spans="1:2" x14ac:dyDescent="0.4">
      <c r="A531" s="1"/>
      <c r="B531" s="3"/>
    </row>
    <row r="532" spans="1:2" x14ac:dyDescent="0.4">
      <c r="A532" s="1"/>
      <c r="B532" s="3"/>
    </row>
    <row r="533" spans="1:2" x14ac:dyDescent="0.4">
      <c r="A533" s="1"/>
      <c r="B533" s="3"/>
    </row>
    <row r="534" spans="1:2" x14ac:dyDescent="0.4">
      <c r="A534" s="1"/>
      <c r="B534" s="3"/>
    </row>
    <row r="535" spans="1:2" x14ac:dyDescent="0.4">
      <c r="A535" s="1"/>
      <c r="B535" s="3"/>
    </row>
    <row r="536" spans="1:2" x14ac:dyDescent="0.4">
      <c r="A536" s="1"/>
      <c r="B536" s="3"/>
    </row>
    <row r="537" spans="1:2" x14ac:dyDescent="0.4">
      <c r="A537" s="1"/>
      <c r="B537" s="3"/>
    </row>
    <row r="538" spans="1:2" x14ac:dyDescent="0.4">
      <c r="A538" s="1"/>
      <c r="B538" s="3"/>
    </row>
    <row r="539" spans="1:2" x14ac:dyDescent="0.4">
      <c r="A539" s="1"/>
      <c r="B539" s="3"/>
    </row>
    <row r="540" spans="1:2" x14ac:dyDescent="0.4">
      <c r="A540" s="1"/>
      <c r="B540" s="3"/>
    </row>
    <row r="541" spans="1:2" x14ac:dyDescent="0.4">
      <c r="A541" s="1"/>
      <c r="B541" s="3"/>
    </row>
    <row r="542" spans="1:2" x14ac:dyDescent="0.4">
      <c r="A542" s="1"/>
      <c r="B542" s="3"/>
    </row>
    <row r="543" spans="1:2" x14ac:dyDescent="0.4">
      <c r="A543" s="1"/>
      <c r="B543" s="3"/>
    </row>
    <row r="544" spans="1:2" x14ac:dyDescent="0.4">
      <c r="A544" s="1"/>
      <c r="B544" s="3"/>
    </row>
    <row r="545" spans="1:2" x14ac:dyDescent="0.4">
      <c r="A545" s="1"/>
      <c r="B545" s="3"/>
    </row>
    <row r="546" spans="1:2" x14ac:dyDescent="0.4">
      <c r="A546" s="1"/>
      <c r="B546" s="3"/>
    </row>
    <row r="547" spans="1:2" x14ac:dyDescent="0.4">
      <c r="A547" s="1"/>
      <c r="B547" s="3"/>
    </row>
    <row r="548" spans="1:2" x14ac:dyDescent="0.4">
      <c r="A548" s="1"/>
      <c r="B548" s="3"/>
    </row>
    <row r="549" spans="1:2" x14ac:dyDescent="0.4">
      <c r="A549" s="1"/>
      <c r="B549" s="3"/>
    </row>
    <row r="550" spans="1:2" x14ac:dyDescent="0.4">
      <c r="A550" s="1"/>
      <c r="B550" s="3"/>
    </row>
    <row r="551" spans="1:2" x14ac:dyDescent="0.4">
      <c r="A551" s="1"/>
      <c r="B551" s="3"/>
    </row>
    <row r="552" spans="1:2" x14ac:dyDescent="0.4">
      <c r="A552" s="1"/>
      <c r="B552" s="3"/>
    </row>
    <row r="553" spans="1:2" x14ac:dyDescent="0.4">
      <c r="A553" s="1"/>
      <c r="B553" s="3"/>
    </row>
    <row r="554" spans="1:2" x14ac:dyDescent="0.4">
      <c r="A554" s="1"/>
      <c r="B554" s="3"/>
    </row>
    <row r="555" spans="1:2" x14ac:dyDescent="0.4">
      <c r="A555" s="1"/>
      <c r="B555" s="3"/>
    </row>
    <row r="556" spans="1:2" x14ac:dyDescent="0.4">
      <c r="A556" s="1"/>
      <c r="B556" s="3"/>
    </row>
    <row r="557" spans="1:2" x14ac:dyDescent="0.4">
      <c r="A557" s="1"/>
      <c r="B557" s="3"/>
    </row>
    <row r="558" spans="1:2" x14ac:dyDescent="0.4">
      <c r="A558" s="1"/>
      <c r="B558" s="3"/>
    </row>
    <row r="559" spans="1:2" x14ac:dyDescent="0.4">
      <c r="A559" s="1"/>
      <c r="B559" s="3"/>
    </row>
    <row r="560" spans="1:2" x14ac:dyDescent="0.4">
      <c r="A560" s="1"/>
      <c r="B560" s="3"/>
    </row>
    <row r="561" spans="1:2" x14ac:dyDescent="0.4">
      <c r="A561" s="1"/>
      <c r="B561" s="3"/>
    </row>
    <row r="562" spans="1:2" x14ac:dyDescent="0.4">
      <c r="A562" s="1"/>
      <c r="B562" s="3"/>
    </row>
    <row r="563" spans="1:2" x14ac:dyDescent="0.4">
      <c r="A563" s="1"/>
      <c r="B563" s="3"/>
    </row>
    <row r="564" spans="1:2" x14ac:dyDescent="0.4">
      <c r="A564" s="1"/>
      <c r="B564" s="3"/>
    </row>
    <row r="565" spans="1:2" x14ac:dyDescent="0.4">
      <c r="A565" s="1"/>
      <c r="B565" s="3"/>
    </row>
    <row r="566" spans="1:2" x14ac:dyDescent="0.4">
      <c r="A566" s="1"/>
      <c r="B566" s="3"/>
    </row>
    <row r="567" spans="1:2" x14ac:dyDescent="0.4">
      <c r="A567" s="1"/>
      <c r="B567" s="3"/>
    </row>
    <row r="568" spans="1:2" x14ac:dyDescent="0.4">
      <c r="A568" s="1"/>
      <c r="B568" s="3"/>
    </row>
    <row r="569" spans="1:2" x14ac:dyDescent="0.4">
      <c r="A569" s="1"/>
      <c r="B569" s="3"/>
    </row>
    <row r="570" spans="1:2" x14ac:dyDescent="0.4">
      <c r="A570" s="1"/>
      <c r="B570" s="3"/>
    </row>
    <row r="571" spans="1:2" x14ac:dyDescent="0.4">
      <c r="A571" s="1"/>
      <c r="B571" s="3"/>
    </row>
    <row r="572" spans="1:2" x14ac:dyDescent="0.4">
      <c r="A572" s="1"/>
      <c r="B572" s="3"/>
    </row>
    <row r="573" spans="1:2" x14ac:dyDescent="0.4">
      <c r="A573" s="1"/>
      <c r="B573" s="3"/>
    </row>
    <row r="574" spans="1:2" x14ac:dyDescent="0.4">
      <c r="A574" s="1"/>
      <c r="B574" s="3"/>
    </row>
    <row r="575" spans="1:2" x14ac:dyDescent="0.4">
      <c r="A575" s="1"/>
      <c r="B575" s="3"/>
    </row>
    <row r="576" spans="1:2" x14ac:dyDescent="0.4">
      <c r="A576" s="1"/>
      <c r="B576" s="3"/>
    </row>
    <row r="577" spans="1:2" x14ac:dyDescent="0.4">
      <c r="A577" s="1"/>
      <c r="B577" s="3"/>
    </row>
    <row r="578" spans="1:2" x14ac:dyDescent="0.4">
      <c r="A578" s="1"/>
      <c r="B578" s="3"/>
    </row>
    <row r="579" spans="1:2" x14ac:dyDescent="0.4">
      <c r="A579" s="1"/>
      <c r="B579" s="3"/>
    </row>
    <row r="580" spans="1:2" x14ac:dyDescent="0.4">
      <c r="A580" s="1"/>
      <c r="B580" s="3"/>
    </row>
    <row r="581" spans="1:2" x14ac:dyDescent="0.4">
      <c r="A581" s="1"/>
      <c r="B581" s="3"/>
    </row>
    <row r="582" spans="1:2" x14ac:dyDescent="0.4">
      <c r="A582" s="1"/>
      <c r="B582" s="3"/>
    </row>
    <row r="583" spans="1:2" x14ac:dyDescent="0.4">
      <c r="A583" s="1"/>
      <c r="B583" s="3"/>
    </row>
    <row r="584" spans="1:2" x14ac:dyDescent="0.4">
      <c r="A584" s="1"/>
      <c r="B584" s="3"/>
    </row>
    <row r="585" spans="1:2" x14ac:dyDescent="0.4">
      <c r="A585" s="1"/>
      <c r="B585" s="3"/>
    </row>
    <row r="586" spans="1:2" x14ac:dyDescent="0.4">
      <c r="A586" s="1"/>
      <c r="B586" s="3"/>
    </row>
    <row r="587" spans="1:2" x14ac:dyDescent="0.4">
      <c r="A587" s="1"/>
      <c r="B587" s="3"/>
    </row>
    <row r="588" spans="1:2" x14ac:dyDescent="0.4">
      <c r="A588" s="1"/>
      <c r="B588" s="3"/>
    </row>
    <row r="589" spans="1:2" x14ac:dyDescent="0.4">
      <c r="A589" s="1"/>
      <c r="B589" s="3"/>
    </row>
    <row r="590" spans="1:2" x14ac:dyDescent="0.4">
      <c r="A590" s="1"/>
      <c r="B590" s="3"/>
    </row>
    <row r="591" spans="1:2" x14ac:dyDescent="0.4">
      <c r="A591" s="1"/>
      <c r="B591" s="3"/>
    </row>
    <row r="592" spans="1:2" x14ac:dyDescent="0.4">
      <c r="A592" s="1"/>
      <c r="B592" s="3"/>
    </row>
    <row r="593" spans="1:2" x14ac:dyDescent="0.4">
      <c r="A593" s="1"/>
      <c r="B593" s="3"/>
    </row>
    <row r="594" spans="1:2" x14ac:dyDescent="0.4">
      <c r="A594" s="1"/>
      <c r="B594" s="3"/>
    </row>
    <row r="595" spans="1:2" x14ac:dyDescent="0.4">
      <c r="A595" s="1"/>
      <c r="B595" s="3"/>
    </row>
    <row r="596" spans="1:2" x14ac:dyDescent="0.4">
      <c r="A596" s="1"/>
      <c r="B596" s="3"/>
    </row>
    <row r="597" spans="1:2" x14ac:dyDescent="0.4">
      <c r="A597" s="1"/>
      <c r="B597" s="3"/>
    </row>
    <row r="598" spans="1:2" x14ac:dyDescent="0.4">
      <c r="A598" s="1"/>
      <c r="B598" s="3"/>
    </row>
    <row r="599" spans="1:2" x14ac:dyDescent="0.4">
      <c r="A599" s="1"/>
      <c r="B599" s="3"/>
    </row>
    <row r="600" spans="1:2" x14ac:dyDescent="0.4">
      <c r="A600" s="1"/>
      <c r="B600" s="3"/>
    </row>
    <row r="601" spans="1:2" x14ac:dyDescent="0.4">
      <c r="A601" s="1"/>
      <c r="B601" s="3"/>
    </row>
    <row r="602" spans="1:2" x14ac:dyDescent="0.4">
      <c r="A602" s="1"/>
      <c r="B602" s="3"/>
    </row>
    <row r="603" spans="1:2" x14ac:dyDescent="0.4">
      <c r="A603" s="1"/>
      <c r="B603" s="3"/>
    </row>
    <row r="604" spans="1:2" x14ac:dyDescent="0.4">
      <c r="A604" s="1"/>
      <c r="B604" s="3"/>
    </row>
    <row r="605" spans="1:2" x14ac:dyDescent="0.4">
      <c r="A605" s="1"/>
      <c r="B605" s="3"/>
    </row>
    <row r="606" spans="1:2" x14ac:dyDescent="0.4">
      <c r="A606" s="1"/>
      <c r="B606" s="3"/>
    </row>
    <row r="607" spans="1:2" x14ac:dyDescent="0.4">
      <c r="A607" s="1"/>
      <c r="B607" s="3"/>
    </row>
    <row r="608" spans="1:2" x14ac:dyDescent="0.4">
      <c r="A608" s="1"/>
      <c r="B608" s="3"/>
    </row>
    <row r="609" spans="1:2" x14ac:dyDescent="0.4">
      <c r="A609" s="1"/>
      <c r="B609" s="3"/>
    </row>
    <row r="610" spans="1:2" x14ac:dyDescent="0.4">
      <c r="A610" s="1"/>
      <c r="B610" s="3"/>
    </row>
    <row r="611" spans="1:2" x14ac:dyDescent="0.4">
      <c r="A611" s="1"/>
      <c r="B611" s="3"/>
    </row>
    <row r="612" spans="1:2" x14ac:dyDescent="0.4">
      <c r="A612" s="1"/>
      <c r="B612" s="3"/>
    </row>
    <row r="613" spans="1:2" x14ac:dyDescent="0.4">
      <c r="A613" s="1"/>
      <c r="B613" s="3"/>
    </row>
    <row r="614" spans="1:2" x14ac:dyDescent="0.4">
      <c r="A614" s="1"/>
      <c r="B614" s="3"/>
    </row>
    <row r="615" spans="1:2" x14ac:dyDescent="0.4">
      <c r="A615" s="1"/>
      <c r="B615" s="3"/>
    </row>
    <row r="616" spans="1:2" x14ac:dyDescent="0.4">
      <c r="A616" s="1"/>
      <c r="B616" s="3"/>
    </row>
    <row r="617" spans="1:2" x14ac:dyDescent="0.4">
      <c r="A617" s="1"/>
      <c r="B617" s="3"/>
    </row>
    <row r="618" spans="1:2" x14ac:dyDescent="0.4">
      <c r="A618" s="1"/>
      <c r="B618" s="3"/>
    </row>
    <row r="619" spans="1:2" x14ac:dyDescent="0.4">
      <c r="A619" s="1"/>
      <c r="B619" s="3"/>
    </row>
    <row r="620" spans="1:2" x14ac:dyDescent="0.4">
      <c r="A620" s="1"/>
      <c r="B620" s="3"/>
    </row>
    <row r="621" spans="1:2" x14ac:dyDescent="0.4">
      <c r="A621" s="1"/>
      <c r="B621" s="3"/>
    </row>
    <row r="622" spans="1:2" x14ac:dyDescent="0.4">
      <c r="A622" s="1"/>
      <c r="B622" s="3"/>
    </row>
    <row r="623" spans="1:2" x14ac:dyDescent="0.4">
      <c r="A623" s="1"/>
      <c r="B623" s="3"/>
    </row>
    <row r="624" spans="1:2" x14ac:dyDescent="0.4">
      <c r="A624" s="1"/>
      <c r="B624" s="3"/>
    </row>
    <row r="625" spans="1:2" x14ac:dyDescent="0.4">
      <c r="A625" s="1"/>
      <c r="B625" s="3"/>
    </row>
    <row r="626" spans="1:2" x14ac:dyDescent="0.4">
      <c r="A626" s="1"/>
      <c r="B626" s="3"/>
    </row>
    <row r="627" spans="1:2" x14ac:dyDescent="0.4">
      <c r="A627" s="1"/>
      <c r="B627" s="3"/>
    </row>
    <row r="628" spans="1:2" x14ac:dyDescent="0.4">
      <c r="A628" s="1"/>
      <c r="B628" s="3"/>
    </row>
    <row r="629" spans="1:2" x14ac:dyDescent="0.4">
      <c r="A629" s="1"/>
      <c r="B629" s="3"/>
    </row>
    <row r="630" spans="1:2" x14ac:dyDescent="0.4">
      <c r="A630" s="1"/>
      <c r="B630" s="3"/>
    </row>
    <row r="631" spans="1:2" x14ac:dyDescent="0.4">
      <c r="A631" s="1"/>
      <c r="B631" s="3"/>
    </row>
    <row r="632" spans="1:2" x14ac:dyDescent="0.4">
      <c r="A632" s="1"/>
      <c r="B632" s="3"/>
    </row>
    <row r="633" spans="1:2" x14ac:dyDescent="0.4">
      <c r="A633" s="1"/>
      <c r="B633" s="3"/>
    </row>
    <row r="634" spans="1:2" x14ac:dyDescent="0.4">
      <c r="A634" s="1"/>
      <c r="B634" s="3"/>
    </row>
    <row r="635" spans="1:2" x14ac:dyDescent="0.4">
      <c r="A635" s="1"/>
      <c r="B635" s="3"/>
    </row>
    <row r="636" spans="1:2" x14ac:dyDescent="0.4">
      <c r="A636" s="1"/>
      <c r="B636" s="3"/>
    </row>
    <row r="637" spans="1:2" x14ac:dyDescent="0.4">
      <c r="A637" s="1"/>
      <c r="B637" s="3"/>
    </row>
    <row r="638" spans="1:2" x14ac:dyDescent="0.4">
      <c r="A638" s="1"/>
      <c r="B638" s="3"/>
    </row>
    <row r="639" spans="1:2" x14ac:dyDescent="0.4">
      <c r="A639" s="1"/>
      <c r="B639" s="3"/>
    </row>
    <row r="640" spans="1:2" x14ac:dyDescent="0.4">
      <c r="A640" s="1"/>
      <c r="B640" s="3"/>
    </row>
    <row r="641" spans="1:2" x14ac:dyDescent="0.4">
      <c r="A641" s="1"/>
      <c r="B641" s="3"/>
    </row>
    <row r="642" spans="1:2" x14ac:dyDescent="0.4">
      <c r="A642" s="1"/>
      <c r="B642" s="3"/>
    </row>
    <row r="643" spans="1:2" x14ac:dyDescent="0.4">
      <c r="A643" s="1"/>
      <c r="B643" s="3"/>
    </row>
    <row r="644" spans="1:2" x14ac:dyDescent="0.4">
      <c r="A644" s="1"/>
      <c r="B644" s="3"/>
    </row>
    <row r="645" spans="1:2" x14ac:dyDescent="0.4">
      <c r="A645" s="1"/>
      <c r="B645" s="3"/>
    </row>
    <row r="646" spans="1:2" x14ac:dyDescent="0.4">
      <c r="A646" s="1"/>
      <c r="B646" s="3"/>
    </row>
    <row r="647" spans="1:2" x14ac:dyDescent="0.4">
      <c r="A647" s="1"/>
      <c r="B647" s="3"/>
    </row>
    <row r="648" spans="1:2" x14ac:dyDescent="0.4">
      <c r="A648" s="1"/>
      <c r="B648" s="3"/>
    </row>
    <row r="649" spans="1:2" x14ac:dyDescent="0.4">
      <c r="A649" s="1"/>
      <c r="B649" s="3"/>
    </row>
    <row r="650" spans="1:2" x14ac:dyDescent="0.4">
      <c r="A650" s="1"/>
      <c r="B650" s="3"/>
    </row>
    <row r="651" spans="1:2" x14ac:dyDescent="0.4">
      <c r="A651" s="1"/>
      <c r="B651" s="3"/>
    </row>
    <row r="652" spans="1:2" x14ac:dyDescent="0.4">
      <c r="A652" s="1"/>
      <c r="B652" s="3"/>
    </row>
    <row r="653" spans="1:2" x14ac:dyDescent="0.4">
      <c r="A653" s="1"/>
      <c r="B653" s="3"/>
    </row>
    <row r="654" spans="1:2" x14ac:dyDescent="0.4">
      <c r="A654" s="1"/>
      <c r="B654" s="3"/>
    </row>
    <row r="655" spans="1:2" x14ac:dyDescent="0.4">
      <c r="A655" s="1"/>
      <c r="B655" s="3"/>
    </row>
    <row r="656" spans="1:2" x14ac:dyDescent="0.4">
      <c r="A656" s="1"/>
      <c r="B656" s="3"/>
    </row>
    <row r="657" spans="1:2" x14ac:dyDescent="0.4">
      <c r="A657" s="1"/>
      <c r="B657" s="3"/>
    </row>
    <row r="658" spans="1:2" x14ac:dyDescent="0.4">
      <c r="A658" s="1"/>
      <c r="B658" s="3"/>
    </row>
    <row r="659" spans="1:2" x14ac:dyDescent="0.4">
      <c r="A659" s="1"/>
      <c r="B659" s="3"/>
    </row>
    <row r="660" spans="1:2" x14ac:dyDescent="0.4">
      <c r="A660" s="1"/>
      <c r="B660" s="3"/>
    </row>
    <row r="661" spans="1:2" x14ac:dyDescent="0.4">
      <c r="A661" s="1"/>
      <c r="B661" s="3"/>
    </row>
    <row r="662" spans="1:2" x14ac:dyDescent="0.4">
      <c r="A662" s="1"/>
      <c r="B662" s="3"/>
    </row>
    <row r="663" spans="1:2" x14ac:dyDescent="0.4">
      <c r="A663" s="1"/>
      <c r="B663" s="3"/>
    </row>
    <row r="664" spans="1:2" x14ac:dyDescent="0.4">
      <c r="A664" s="1"/>
      <c r="B664" s="3"/>
    </row>
    <row r="665" spans="1:2" x14ac:dyDescent="0.4">
      <c r="A665" s="1"/>
      <c r="B665" s="3"/>
    </row>
    <row r="666" spans="1:2" x14ac:dyDescent="0.4">
      <c r="A666" s="1"/>
      <c r="B666" s="3"/>
    </row>
    <row r="667" spans="1:2" x14ac:dyDescent="0.4">
      <c r="A667" s="1"/>
      <c r="B667" s="3"/>
    </row>
    <row r="668" spans="1:2" x14ac:dyDescent="0.4">
      <c r="A668" s="1"/>
      <c r="B668" s="3"/>
    </row>
    <row r="669" spans="1:2" x14ac:dyDescent="0.4">
      <c r="A669" s="1"/>
      <c r="B669" s="3"/>
    </row>
    <row r="670" spans="1:2" x14ac:dyDescent="0.4">
      <c r="A670" s="1"/>
      <c r="B670" s="3"/>
    </row>
    <row r="671" spans="1:2" x14ac:dyDescent="0.4">
      <c r="A671" s="1"/>
      <c r="B671" s="3"/>
    </row>
    <row r="672" spans="1:2" x14ac:dyDescent="0.4">
      <c r="A672" s="1"/>
      <c r="B672" s="3"/>
    </row>
    <row r="673" spans="1:2" x14ac:dyDescent="0.4">
      <c r="A673" s="1"/>
      <c r="B673" s="3"/>
    </row>
    <row r="674" spans="1:2" x14ac:dyDescent="0.4">
      <c r="A674" s="1"/>
      <c r="B674" s="3"/>
    </row>
    <row r="675" spans="1:2" x14ac:dyDescent="0.4">
      <c r="A675" s="1"/>
      <c r="B675" s="3"/>
    </row>
    <row r="676" spans="1:2" x14ac:dyDescent="0.4">
      <c r="A676" s="1"/>
      <c r="B676" s="3"/>
    </row>
    <row r="677" spans="1:2" x14ac:dyDescent="0.4">
      <c r="A677" s="1"/>
      <c r="B677" s="3"/>
    </row>
    <row r="678" spans="1:2" x14ac:dyDescent="0.4">
      <c r="A678" s="1"/>
      <c r="B678" s="3"/>
    </row>
    <row r="679" spans="1:2" x14ac:dyDescent="0.4">
      <c r="A679" s="1"/>
      <c r="B679" s="3"/>
    </row>
    <row r="680" spans="1:2" x14ac:dyDescent="0.4">
      <c r="A680" s="1"/>
      <c r="B680" s="3"/>
    </row>
    <row r="681" spans="1:2" x14ac:dyDescent="0.4">
      <c r="A681" s="1"/>
      <c r="B681" s="3"/>
    </row>
    <row r="682" spans="1:2" x14ac:dyDescent="0.4">
      <c r="A682" s="1"/>
      <c r="B682" s="3"/>
    </row>
    <row r="683" spans="1:2" x14ac:dyDescent="0.4">
      <c r="A683" s="1"/>
      <c r="B683" s="3"/>
    </row>
    <row r="684" spans="1:2" x14ac:dyDescent="0.4">
      <c r="A684" s="1"/>
      <c r="B684" s="3"/>
    </row>
    <row r="685" spans="1:2" x14ac:dyDescent="0.4">
      <c r="A685" s="1"/>
      <c r="B685" s="3"/>
    </row>
    <row r="686" spans="1:2" x14ac:dyDescent="0.4">
      <c r="A686" s="1"/>
      <c r="B686" s="3"/>
    </row>
    <row r="687" spans="1:2" x14ac:dyDescent="0.4">
      <c r="A687" s="1"/>
      <c r="B687" s="3"/>
    </row>
    <row r="688" spans="1:2" x14ac:dyDescent="0.4">
      <c r="A688" s="1"/>
      <c r="B688" s="3"/>
    </row>
    <row r="689" spans="1:2" x14ac:dyDescent="0.4">
      <c r="A689" s="1"/>
      <c r="B689" s="3"/>
    </row>
    <row r="690" spans="1:2" x14ac:dyDescent="0.4">
      <c r="A690" s="1"/>
      <c r="B690" s="3"/>
    </row>
    <row r="691" spans="1:2" x14ac:dyDescent="0.4">
      <c r="A691" s="1"/>
      <c r="B691" s="3"/>
    </row>
    <row r="692" spans="1:2" x14ac:dyDescent="0.4">
      <c r="A692" s="1"/>
      <c r="B692" s="3"/>
    </row>
    <row r="693" spans="1:2" x14ac:dyDescent="0.4">
      <c r="A693" s="1"/>
      <c r="B693" s="3"/>
    </row>
    <row r="694" spans="1:2" x14ac:dyDescent="0.4">
      <c r="A694" s="1"/>
      <c r="B694" s="3"/>
    </row>
    <row r="695" spans="1:2" x14ac:dyDescent="0.4">
      <c r="A695" s="1"/>
      <c r="B695" s="3"/>
    </row>
    <row r="696" spans="1:2" x14ac:dyDescent="0.4">
      <c r="A696" s="1"/>
      <c r="B696" s="3"/>
    </row>
    <row r="697" spans="1:2" x14ac:dyDescent="0.4">
      <c r="A697" s="1"/>
      <c r="B697" s="3"/>
    </row>
    <row r="698" spans="1:2" x14ac:dyDescent="0.4">
      <c r="A698" s="1"/>
      <c r="B698" s="3"/>
    </row>
    <row r="699" spans="1:2" x14ac:dyDescent="0.4">
      <c r="A699" s="1"/>
      <c r="B699" s="3"/>
    </row>
    <row r="700" spans="1:2" x14ac:dyDescent="0.4">
      <c r="A700" s="1"/>
      <c r="B700" s="3"/>
    </row>
    <row r="701" spans="1:2" x14ac:dyDescent="0.4">
      <c r="A701" s="1"/>
      <c r="B701" s="3"/>
    </row>
    <row r="702" spans="1:2" x14ac:dyDescent="0.4">
      <c r="A702" s="1"/>
      <c r="B702" s="3"/>
    </row>
    <row r="703" spans="1:2" x14ac:dyDescent="0.4">
      <c r="A703" s="1"/>
      <c r="B703" s="3"/>
    </row>
    <row r="704" spans="1:2" x14ac:dyDescent="0.4">
      <c r="A704" s="1"/>
      <c r="B704" s="3"/>
    </row>
    <row r="705" spans="1:11" x14ac:dyDescent="0.4">
      <c r="A705" s="1"/>
      <c r="B705" s="3"/>
    </row>
    <row r="706" spans="1:11" x14ac:dyDescent="0.4">
      <c r="A706" s="1"/>
      <c r="B706" s="3"/>
    </row>
    <row r="707" spans="1:11" x14ac:dyDescent="0.4">
      <c r="A707" s="1"/>
      <c r="B707" s="3"/>
    </row>
    <row r="708" spans="1:11" x14ac:dyDescent="0.4">
      <c r="A708" s="1"/>
      <c r="B708" s="3"/>
    </row>
    <row r="709" spans="1:11" x14ac:dyDescent="0.4">
      <c r="A709" s="1"/>
      <c r="B709" s="3"/>
    </row>
    <row r="710" spans="1:11" x14ac:dyDescent="0.4">
      <c r="B710" s="57"/>
    </row>
    <row r="711" spans="1:11" x14ac:dyDescent="0.4">
      <c r="B711" s="57"/>
    </row>
    <row r="712" spans="1:11" x14ac:dyDescent="0.4">
      <c r="B712" s="57"/>
    </row>
    <row r="716" spans="1:11" x14ac:dyDescent="0.4">
      <c r="B716" s="3"/>
      <c r="C716" s="3"/>
      <c r="D716" s="3"/>
      <c r="E716" s="3"/>
      <c r="F716" s="3"/>
      <c r="G716" s="3"/>
      <c r="H716" s="3"/>
      <c r="I716" s="3"/>
      <c r="J716" s="3"/>
      <c r="K716" s="3"/>
    </row>
    <row r="718" spans="1:11" x14ac:dyDescent="0.4">
      <c r="A718" s="1"/>
      <c r="B718" s="4"/>
      <c r="C718" s="4"/>
      <c r="D718" s="4"/>
      <c r="E718" s="4"/>
      <c r="F718" s="4"/>
      <c r="G718" s="4"/>
      <c r="H718" s="4"/>
      <c r="I718" s="4"/>
      <c r="J718" s="4"/>
      <c r="K718" s="4"/>
    </row>
    <row r="720" spans="1:11" x14ac:dyDescent="0.4">
      <c r="A720" s="1"/>
      <c r="B720" s="4"/>
      <c r="C720" s="4"/>
      <c r="D720" s="4"/>
      <c r="E720" s="4"/>
      <c r="F720" s="4"/>
      <c r="G720" s="4"/>
      <c r="H720" s="4"/>
      <c r="I720" s="4"/>
      <c r="J720" s="4"/>
      <c r="K720" s="4"/>
    </row>
    <row r="721" spans="1:11" x14ac:dyDescent="0.4">
      <c r="A721" s="1"/>
      <c r="B721" s="4"/>
      <c r="C721" s="4"/>
      <c r="D721" s="4"/>
      <c r="E721" s="4"/>
      <c r="F721" s="4"/>
      <c r="G721" s="4"/>
      <c r="H721" s="4"/>
      <c r="I721" s="4"/>
      <c r="J721" s="4"/>
      <c r="K721" s="4"/>
    </row>
    <row r="722" spans="1:11" x14ac:dyDescent="0.4">
      <c r="A722" s="1"/>
      <c r="B722" s="4"/>
      <c r="C722" s="4"/>
      <c r="D722" s="4"/>
      <c r="E722" s="4"/>
      <c r="F722" s="4"/>
      <c r="G722" s="4"/>
      <c r="H722" s="4"/>
      <c r="I722" s="4"/>
      <c r="J722" s="4"/>
      <c r="K722" s="4"/>
    </row>
    <row r="723" spans="1:11" x14ac:dyDescent="0.4">
      <c r="A723" s="1"/>
      <c r="B723" s="4"/>
      <c r="C723" s="4"/>
      <c r="D723" s="4"/>
      <c r="E723" s="4"/>
      <c r="F723" s="4"/>
      <c r="G723" s="4"/>
      <c r="H723" s="4"/>
      <c r="I723" s="4"/>
      <c r="J723" s="4"/>
      <c r="K723" s="4"/>
    </row>
    <row r="724" spans="1:11" x14ac:dyDescent="0.4">
      <c r="A724" s="1"/>
      <c r="B724" s="4"/>
      <c r="C724" s="4"/>
      <c r="D724" s="4"/>
      <c r="E724" s="4"/>
      <c r="F724" s="4"/>
      <c r="G724" s="4"/>
      <c r="H724" s="4"/>
      <c r="I724" s="4"/>
      <c r="J724" s="4"/>
      <c r="K724" s="4"/>
    </row>
    <row r="725" spans="1:11" x14ac:dyDescent="0.4">
      <c r="A725" s="1"/>
      <c r="B725" s="4"/>
      <c r="C725" s="4"/>
      <c r="D725" s="4"/>
      <c r="E725" s="4"/>
      <c r="F725" s="4"/>
      <c r="G725" s="4"/>
      <c r="H725" s="4"/>
      <c r="I725" s="4"/>
      <c r="J725" s="4"/>
      <c r="K725" s="4"/>
    </row>
    <row r="726" spans="1:11" x14ac:dyDescent="0.4">
      <c r="A726" s="1"/>
      <c r="B726" s="4"/>
      <c r="C726" s="4"/>
      <c r="D726" s="4"/>
      <c r="E726" s="4"/>
      <c r="F726" s="4"/>
      <c r="G726" s="4"/>
      <c r="H726" s="4"/>
      <c r="I726" s="4"/>
      <c r="J726" s="4"/>
      <c r="K726" s="4"/>
    </row>
    <row r="727" spans="1:11" x14ac:dyDescent="0.4">
      <c r="A727" s="1"/>
      <c r="B727" s="4"/>
      <c r="C727" s="4"/>
      <c r="D727" s="4"/>
      <c r="E727" s="4"/>
      <c r="F727" s="4"/>
      <c r="G727" s="4"/>
      <c r="H727" s="4"/>
      <c r="I727" s="4"/>
      <c r="J727" s="4"/>
      <c r="K727" s="4"/>
    </row>
    <row r="728" spans="1:11" x14ac:dyDescent="0.4">
      <c r="A728" s="1"/>
      <c r="B728" s="4"/>
      <c r="C728" s="4"/>
      <c r="D728" s="4"/>
      <c r="E728" s="4"/>
      <c r="F728" s="4"/>
      <c r="G728" s="4"/>
      <c r="H728" s="4"/>
      <c r="I728" s="4"/>
      <c r="J728" s="4"/>
      <c r="K728" s="4"/>
    </row>
    <row r="729" spans="1:11" x14ac:dyDescent="0.4">
      <c r="A729" s="1"/>
      <c r="B729" s="4"/>
      <c r="C729" s="4"/>
      <c r="D729" s="4"/>
      <c r="E729" s="4"/>
      <c r="F729" s="4"/>
      <c r="G729" s="4"/>
      <c r="H729" s="4"/>
      <c r="I729" s="4"/>
      <c r="J729" s="4"/>
      <c r="K729" s="4"/>
    </row>
    <row r="730" spans="1:11" x14ac:dyDescent="0.4">
      <c r="A730" s="1"/>
      <c r="B730" s="4"/>
      <c r="C730" s="4"/>
      <c r="D730" s="4"/>
      <c r="E730" s="4"/>
      <c r="F730" s="4"/>
      <c r="G730" s="4"/>
      <c r="H730" s="4"/>
      <c r="I730" s="4"/>
      <c r="J730" s="4"/>
      <c r="K730" s="4"/>
    </row>
    <row r="733" spans="1:11" x14ac:dyDescent="0.4">
      <c r="A733" s="1"/>
      <c r="B733" s="4"/>
      <c r="C733" s="4"/>
      <c r="D733" s="4"/>
      <c r="E733" s="4"/>
      <c r="F733" s="4"/>
      <c r="G733" s="4"/>
      <c r="H733" s="4"/>
      <c r="I733" s="4"/>
      <c r="J733" s="4"/>
      <c r="K733" s="4"/>
    </row>
    <row r="735" spans="1:11" x14ac:dyDescent="0.4">
      <c r="A735" s="1"/>
      <c r="B735" s="4"/>
      <c r="C735" s="4"/>
      <c r="D735" s="4"/>
      <c r="E735" s="4"/>
      <c r="F735" s="4"/>
      <c r="G735" s="4"/>
      <c r="H735" s="4"/>
      <c r="I735" s="4"/>
      <c r="J735" s="4"/>
      <c r="K735" s="4"/>
    </row>
    <row r="736" spans="1:11" x14ac:dyDescent="0.4">
      <c r="A736" s="1"/>
      <c r="B736" s="4"/>
      <c r="C736" s="4"/>
      <c r="D736" s="4"/>
      <c r="E736" s="4"/>
      <c r="F736" s="4"/>
      <c r="G736" s="4"/>
      <c r="H736" s="4"/>
      <c r="I736" s="4"/>
      <c r="J736" s="4"/>
      <c r="K736" s="4"/>
    </row>
    <row r="737" spans="1:11" x14ac:dyDescent="0.4">
      <c r="A737" s="1"/>
      <c r="B737" s="4"/>
      <c r="C737" s="4"/>
      <c r="D737" s="4"/>
      <c r="E737" s="4"/>
      <c r="F737" s="4"/>
      <c r="G737" s="4"/>
      <c r="H737" s="4"/>
      <c r="I737" s="4"/>
      <c r="J737" s="4"/>
      <c r="K737" s="4"/>
    </row>
    <row r="738" spans="1:11" x14ac:dyDescent="0.4">
      <c r="A738" s="1"/>
      <c r="B738" s="4"/>
      <c r="C738" s="4"/>
      <c r="D738" s="4"/>
      <c r="E738" s="4"/>
      <c r="F738" s="4"/>
      <c r="G738" s="4"/>
      <c r="H738" s="4"/>
      <c r="I738" s="4"/>
      <c r="J738" s="4"/>
      <c r="K738" s="4"/>
    </row>
    <row r="739" spans="1:11" x14ac:dyDescent="0.4">
      <c r="A739" s="1"/>
      <c r="B739" s="4"/>
      <c r="C739" s="4"/>
      <c r="D739" s="4"/>
      <c r="E739" s="4"/>
      <c r="F739" s="4"/>
      <c r="G739" s="4"/>
      <c r="H739" s="4"/>
      <c r="I739" s="4"/>
      <c r="J739" s="4"/>
      <c r="K739" s="4"/>
    </row>
    <row r="740" spans="1:11" x14ac:dyDescent="0.4">
      <c r="A740" s="1"/>
      <c r="B740" s="4"/>
      <c r="C740" s="4"/>
      <c r="D740" s="4"/>
      <c r="E740" s="4"/>
      <c r="F740" s="4"/>
      <c r="G740" s="4"/>
      <c r="H740" s="4"/>
      <c r="I740" s="4"/>
      <c r="J740" s="4"/>
      <c r="K740" s="4"/>
    </row>
    <row r="741" spans="1:11" x14ac:dyDescent="0.4">
      <c r="A741" s="1"/>
      <c r="B741" s="4"/>
      <c r="C741" s="4"/>
      <c r="D741" s="4"/>
      <c r="E741" s="4"/>
      <c r="F741" s="4"/>
      <c r="G741" s="4"/>
      <c r="H741" s="4"/>
      <c r="I741" s="4"/>
      <c r="J741" s="4"/>
      <c r="K741" s="4"/>
    </row>
    <row r="742" spans="1:11" x14ac:dyDescent="0.4">
      <c r="A742" s="1"/>
      <c r="B742" s="4"/>
      <c r="C742" s="4"/>
      <c r="D742" s="4"/>
      <c r="E742" s="4"/>
      <c r="F742" s="4"/>
      <c r="G742" s="4"/>
      <c r="H742" s="4"/>
      <c r="I742" s="4"/>
      <c r="J742" s="4"/>
      <c r="K742" s="4"/>
    </row>
    <row r="743" spans="1:11" x14ac:dyDescent="0.4">
      <c r="A743" s="1"/>
      <c r="B743" s="4"/>
      <c r="C743" s="4"/>
      <c r="D743" s="4"/>
      <c r="E743" s="4"/>
      <c r="F743" s="4"/>
      <c r="G743" s="4"/>
      <c r="H743" s="4"/>
      <c r="I743" s="4"/>
      <c r="J743" s="4"/>
      <c r="K743" s="4"/>
    </row>
    <row r="744" spans="1:11" x14ac:dyDescent="0.4">
      <c r="A744" s="1"/>
      <c r="B744" s="4"/>
      <c r="C744" s="4"/>
      <c r="D744" s="4"/>
      <c r="E744" s="4"/>
      <c r="F744" s="4"/>
      <c r="G744" s="4"/>
      <c r="H744" s="4"/>
      <c r="I744" s="4"/>
      <c r="J744" s="4"/>
      <c r="K744" s="4"/>
    </row>
    <row r="745" spans="1:11" x14ac:dyDescent="0.4">
      <c r="A745" s="1"/>
      <c r="B745" s="4"/>
      <c r="C745" s="4"/>
      <c r="D745" s="4"/>
      <c r="E745" s="4"/>
      <c r="F745" s="4"/>
      <c r="G745" s="4"/>
      <c r="H745" s="4"/>
      <c r="I745" s="4"/>
      <c r="J745" s="4"/>
      <c r="K745" s="4"/>
    </row>
    <row r="751" spans="1:11" s="58" customFormat="1" ht="18.600000000000001" thickBot="1" x14ac:dyDescent="0.45"/>
  </sheetData>
  <hyperlinks>
    <hyperlink ref="K6" location="'ÍNDICE-INDEX'!A1" display="'ÍNDICE-INDEX'" xr:uid="{51F4F635-063D-4359-B7EE-B13E65738C82}"/>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8CF6C-902A-441F-9CFD-F8BB3AFBE74E}">
  <sheetPr>
    <tabColor theme="0" tint="-0.14999847407452621"/>
  </sheetPr>
  <dimension ref="A2:N67"/>
  <sheetViews>
    <sheetView workbookViewId="0">
      <selection activeCell="N9" sqref="N9"/>
    </sheetView>
  </sheetViews>
  <sheetFormatPr defaultColWidth="9.81640625" defaultRowHeight="18" x14ac:dyDescent="0.4"/>
  <cols>
    <col min="1" max="1" width="9.81640625" style="2"/>
    <col min="2" max="2" width="56" style="2" customWidth="1"/>
    <col min="3" max="12" width="9.81640625" style="2"/>
    <col min="13" max="13" width="1.90625" style="2" customWidth="1"/>
    <col min="14" max="14" width="56" style="2" customWidth="1"/>
    <col min="15" max="16384" width="9.81640625" style="2"/>
  </cols>
  <sheetData>
    <row r="2" spans="1:14" x14ac:dyDescent="0.4">
      <c r="A2" s="1" t="s">
        <v>641</v>
      </c>
    </row>
    <row r="3" spans="1:14" ht="17.850000000000001" customHeight="1" x14ac:dyDescent="0.4">
      <c r="A3" s="1" t="s">
        <v>732</v>
      </c>
    </row>
    <row r="4" spans="1:14" ht="17.850000000000001" customHeight="1" x14ac:dyDescent="0.4">
      <c r="A4" s="1" t="s">
        <v>642</v>
      </c>
    </row>
    <row r="5" spans="1:14" x14ac:dyDescent="0.4">
      <c r="A5" s="1" t="s">
        <v>733</v>
      </c>
    </row>
    <row r="6" spans="1:14" x14ac:dyDescent="0.4">
      <c r="B6" s="2" t="s">
        <v>2</v>
      </c>
    </row>
    <row r="9" spans="1:14" x14ac:dyDescent="0.4">
      <c r="A9" s="10"/>
      <c r="B9" s="10"/>
      <c r="C9" s="11">
        <v>2012</v>
      </c>
      <c r="D9" s="11">
        <v>2013</v>
      </c>
      <c r="E9" s="11">
        <v>2014</v>
      </c>
      <c r="F9" s="11">
        <v>2015</v>
      </c>
      <c r="G9" s="11" t="s">
        <v>45</v>
      </c>
      <c r="H9" s="11" t="s">
        <v>46</v>
      </c>
      <c r="I9" s="11" t="s">
        <v>41</v>
      </c>
      <c r="J9" s="11" t="s">
        <v>42</v>
      </c>
      <c r="K9" s="11" t="s">
        <v>43</v>
      </c>
      <c r="L9" s="11" t="s">
        <v>44</v>
      </c>
      <c r="M9" s="11"/>
      <c r="N9" s="80" t="s">
        <v>764</v>
      </c>
    </row>
    <row r="10" spans="1:14" x14ac:dyDescent="0.4">
      <c r="A10" s="3" t="s">
        <v>627</v>
      </c>
    </row>
    <row r="11" spans="1:14" x14ac:dyDescent="0.4">
      <c r="A11" s="3" t="s">
        <v>628</v>
      </c>
      <c r="B11" s="1" t="s">
        <v>643</v>
      </c>
      <c r="C11" s="4">
        <v>58351.6</v>
      </c>
      <c r="D11" s="4">
        <v>62361.3</v>
      </c>
      <c r="E11" s="4">
        <v>62309.168107999998</v>
      </c>
      <c r="F11" s="4">
        <v>69463.153426999997</v>
      </c>
      <c r="G11" s="4">
        <v>71740</v>
      </c>
      <c r="H11" s="4">
        <v>71091.600000000006</v>
      </c>
      <c r="I11" s="4">
        <v>60528.299999999996</v>
      </c>
      <c r="J11" s="4">
        <v>63684.399999999994</v>
      </c>
      <c r="K11" s="4">
        <v>62237.400000000009</v>
      </c>
      <c r="L11" s="4">
        <v>57921.4</v>
      </c>
      <c r="M11" s="4"/>
      <c r="N11" s="1" t="s">
        <v>644</v>
      </c>
    </row>
    <row r="12" spans="1:14" x14ac:dyDescent="0.4">
      <c r="A12" s="18"/>
      <c r="B12" s="1"/>
      <c r="C12" s="4"/>
      <c r="D12" s="4"/>
      <c r="E12" s="4"/>
      <c r="F12" s="4"/>
      <c r="G12" s="4"/>
      <c r="H12" s="4"/>
      <c r="I12" s="4"/>
      <c r="J12" s="4"/>
      <c r="K12" s="4"/>
      <c r="L12" s="4"/>
      <c r="M12" s="4"/>
      <c r="N12" s="1"/>
    </row>
    <row r="13" spans="1:14" x14ac:dyDescent="0.4">
      <c r="A13" s="3">
        <v>325413</v>
      </c>
      <c r="B13" s="1" t="s">
        <v>645</v>
      </c>
      <c r="C13" s="61">
        <v>806.64808300000004</v>
      </c>
      <c r="D13" s="61">
        <v>640.69693199999995</v>
      </c>
      <c r="E13" s="61">
        <v>501.96040199999999</v>
      </c>
      <c r="F13" s="61">
        <v>418.46792900000003</v>
      </c>
      <c r="G13" s="61">
        <v>484.47574400000002</v>
      </c>
      <c r="H13" s="61">
        <v>505.15819399999998</v>
      </c>
      <c r="I13" s="61">
        <v>356.69658600000002</v>
      </c>
      <c r="J13" s="61">
        <v>417.452991</v>
      </c>
      <c r="K13" s="61">
        <v>404.331998</v>
      </c>
      <c r="L13" s="61">
        <v>381.12566399999997</v>
      </c>
      <c r="M13" s="4"/>
      <c r="N13" s="1" t="s">
        <v>646</v>
      </c>
    </row>
    <row r="14" spans="1:14" x14ac:dyDescent="0.4">
      <c r="A14" s="3">
        <v>325412</v>
      </c>
      <c r="B14" s="1" t="s">
        <v>647</v>
      </c>
      <c r="C14" s="61">
        <v>31708.697209000002</v>
      </c>
      <c r="D14" s="61">
        <v>24916.386700999999</v>
      </c>
      <c r="E14" s="61">
        <v>19488.639705000001</v>
      </c>
      <c r="F14" s="61">
        <v>23224.706565</v>
      </c>
      <c r="G14" s="61">
        <v>19141.960734</v>
      </c>
      <c r="H14" s="61">
        <v>21219.585482999999</v>
      </c>
      <c r="I14" s="61">
        <v>17011.324001000001</v>
      </c>
      <c r="J14" s="61">
        <v>20804.386885</v>
      </c>
      <c r="K14" s="61">
        <v>20259.174896</v>
      </c>
      <c r="L14" s="61">
        <v>17088.589416999999</v>
      </c>
      <c r="M14" s="4"/>
      <c r="N14" s="1" t="s">
        <v>648</v>
      </c>
    </row>
    <row r="15" spans="1:14" x14ac:dyDescent="0.4">
      <c r="A15" s="3">
        <v>325414</v>
      </c>
      <c r="B15" s="1" t="s">
        <v>649</v>
      </c>
      <c r="C15" s="61">
        <v>4231.6402859999998</v>
      </c>
      <c r="D15" s="61">
        <v>12264.612698999999</v>
      </c>
      <c r="E15" s="61">
        <v>18956.03557</v>
      </c>
      <c r="F15" s="61">
        <v>20576.942161999999</v>
      </c>
      <c r="G15" s="61">
        <v>26897.986933</v>
      </c>
      <c r="H15" s="61">
        <v>29882.887572</v>
      </c>
      <c r="I15" s="61">
        <v>26677.741119999999</v>
      </c>
      <c r="J15" s="61">
        <v>25945.608979000001</v>
      </c>
      <c r="K15" s="61">
        <v>27324.654770000001</v>
      </c>
      <c r="L15" s="61">
        <v>27155.767632999999</v>
      </c>
      <c r="M15" s="4"/>
      <c r="N15" s="1" t="s">
        <v>650</v>
      </c>
    </row>
    <row r="16" spans="1:14" x14ac:dyDescent="0.4">
      <c r="A16" s="3">
        <v>333415</v>
      </c>
      <c r="B16" s="1" t="s">
        <v>651</v>
      </c>
      <c r="C16" s="61"/>
      <c r="D16" s="61"/>
      <c r="E16" s="61"/>
      <c r="F16" s="61"/>
      <c r="G16" s="61"/>
      <c r="H16" s="61"/>
      <c r="I16" s="61"/>
      <c r="J16" s="61"/>
      <c r="K16" s="61"/>
      <c r="L16" s="61"/>
      <c r="M16" s="4"/>
      <c r="N16" s="1" t="s">
        <v>652</v>
      </c>
    </row>
    <row r="17" spans="1:14" s="62" customFormat="1" x14ac:dyDescent="0.4">
      <c r="B17" s="63" t="s">
        <v>653</v>
      </c>
      <c r="C17" s="61">
        <v>425.11735299999998</v>
      </c>
      <c r="D17" s="61">
        <v>430.60043200000001</v>
      </c>
      <c r="E17" s="61">
        <v>467.76909499999999</v>
      </c>
      <c r="F17" s="61">
        <v>563.598613</v>
      </c>
      <c r="G17" s="61">
        <v>602.44580900000005</v>
      </c>
      <c r="H17" s="61">
        <v>542.07035499999995</v>
      </c>
      <c r="I17" s="61">
        <v>543.40249900000003</v>
      </c>
      <c r="J17" s="61">
        <v>662.24898099999996</v>
      </c>
      <c r="K17" s="61">
        <v>543.59362899999996</v>
      </c>
      <c r="L17" s="61">
        <v>567.139861</v>
      </c>
      <c r="M17" s="4"/>
      <c r="N17" s="63" t="s">
        <v>654</v>
      </c>
    </row>
    <row r="18" spans="1:14" s="62" customFormat="1" x14ac:dyDescent="0.4">
      <c r="A18" s="3">
        <v>333999</v>
      </c>
      <c r="B18" s="1" t="s">
        <v>655</v>
      </c>
      <c r="C18" s="61">
        <v>168.93698800000001</v>
      </c>
      <c r="D18" s="61">
        <v>196.848074</v>
      </c>
      <c r="E18" s="61">
        <v>218.89291600000001</v>
      </c>
      <c r="F18" s="61">
        <v>211.41437999999999</v>
      </c>
      <c r="G18" s="61">
        <v>264.44399099999998</v>
      </c>
      <c r="H18" s="61">
        <v>219.87931499999999</v>
      </c>
      <c r="I18" s="61">
        <v>195.31010499999999</v>
      </c>
      <c r="J18" s="61">
        <v>233.63261399999999</v>
      </c>
      <c r="K18" s="61">
        <v>247.26924199999999</v>
      </c>
      <c r="L18" s="61">
        <v>364.12800199999998</v>
      </c>
      <c r="M18" s="4"/>
      <c r="N18" s="1" t="s">
        <v>656</v>
      </c>
    </row>
    <row r="19" spans="1:14" x14ac:dyDescent="0.4">
      <c r="A19" s="3">
        <v>334510</v>
      </c>
      <c r="B19" s="1" t="s">
        <v>657</v>
      </c>
      <c r="C19" s="61">
        <v>576.75623199999995</v>
      </c>
      <c r="D19" s="61">
        <v>623.36325199999999</v>
      </c>
      <c r="E19" s="61">
        <v>788.38915099999997</v>
      </c>
      <c r="F19" s="61">
        <v>963.04133100000001</v>
      </c>
      <c r="G19" s="61">
        <v>1036.2417359999999</v>
      </c>
      <c r="H19" s="61">
        <v>1126.977175</v>
      </c>
      <c r="I19" s="61">
        <v>1418.182213</v>
      </c>
      <c r="J19" s="61">
        <v>1444.9173330000001</v>
      </c>
      <c r="K19" s="61">
        <v>1106.512686</v>
      </c>
      <c r="L19" s="61">
        <v>890.52886699999999</v>
      </c>
      <c r="M19" s="4"/>
      <c r="N19" s="1" t="s">
        <v>658</v>
      </c>
    </row>
    <row r="20" spans="1:14" x14ac:dyDescent="0.4">
      <c r="A20" s="3">
        <v>335313</v>
      </c>
      <c r="B20" s="1" t="s">
        <v>659</v>
      </c>
      <c r="C20" s="61">
        <v>567.5</v>
      </c>
      <c r="D20" s="61">
        <v>619.79999999999995</v>
      </c>
      <c r="E20" s="61">
        <v>661.6</v>
      </c>
      <c r="F20" s="61">
        <v>633.9</v>
      </c>
      <c r="G20" s="61">
        <v>533.947587</v>
      </c>
      <c r="H20" s="61">
        <v>496.10876500000001</v>
      </c>
      <c r="I20" s="61">
        <v>483.21907199999998</v>
      </c>
      <c r="J20" s="61">
        <v>465.97887300000002</v>
      </c>
      <c r="K20" s="61">
        <v>410.57143500000001</v>
      </c>
      <c r="L20" s="61">
        <v>447.402332</v>
      </c>
      <c r="M20" s="4"/>
      <c r="N20" s="1" t="s">
        <v>660</v>
      </c>
    </row>
    <row r="21" spans="1:14" x14ac:dyDescent="0.4">
      <c r="A21" s="3">
        <v>335929</v>
      </c>
      <c r="B21" s="1" t="s">
        <v>661</v>
      </c>
      <c r="C21" s="61">
        <v>3.1780659999999998</v>
      </c>
      <c r="D21" s="61">
        <v>2.672361</v>
      </c>
      <c r="E21" s="61">
        <v>3.4169299999999998</v>
      </c>
      <c r="F21" s="61">
        <v>2.740011</v>
      </c>
      <c r="G21" s="61">
        <v>207.45009899999999</v>
      </c>
      <c r="H21" s="61">
        <v>514.55411300000003</v>
      </c>
      <c r="I21" s="61">
        <v>535.48900000000003</v>
      </c>
      <c r="J21" s="61">
        <v>444.710713</v>
      </c>
      <c r="K21" s="61">
        <v>421.613045</v>
      </c>
      <c r="L21" s="61">
        <v>737.04358999999999</v>
      </c>
      <c r="M21" s="4"/>
      <c r="N21" s="1" t="s">
        <v>662</v>
      </c>
    </row>
    <row r="22" spans="1:14" x14ac:dyDescent="0.4">
      <c r="A22" s="3">
        <v>339112</v>
      </c>
      <c r="B22" s="1" t="s">
        <v>663</v>
      </c>
      <c r="C22" s="61">
        <v>2028.851077</v>
      </c>
      <c r="D22" s="61">
        <v>2070.3923599999998</v>
      </c>
      <c r="E22" s="61">
        <v>2029.9672639999999</v>
      </c>
      <c r="F22" s="61">
        <v>2268.1999839999999</v>
      </c>
      <c r="G22" s="61">
        <v>2113.6145390000001</v>
      </c>
      <c r="H22" s="61">
        <v>2149.136606</v>
      </c>
      <c r="I22" s="61">
        <v>2127.66788</v>
      </c>
      <c r="J22" s="61">
        <v>2506.6828420000002</v>
      </c>
      <c r="K22" s="61">
        <v>2293.077847</v>
      </c>
      <c r="L22" s="61">
        <v>1710.042488</v>
      </c>
      <c r="M22" s="4"/>
      <c r="N22" s="1" t="s">
        <v>664</v>
      </c>
    </row>
    <row r="23" spans="1:14" x14ac:dyDescent="0.4">
      <c r="A23" s="3">
        <v>339113</v>
      </c>
      <c r="B23" s="1" t="s">
        <v>665</v>
      </c>
      <c r="C23" s="61">
        <v>2096.3645219999999</v>
      </c>
      <c r="D23" s="61">
        <v>2376.1040670000002</v>
      </c>
      <c r="E23" s="61">
        <v>3372.6753050000002</v>
      </c>
      <c r="F23" s="61">
        <v>4351.0419400000001</v>
      </c>
      <c r="G23" s="61">
        <v>4476.8470129999996</v>
      </c>
      <c r="H23" s="61">
        <v>4068.4409019999998</v>
      </c>
      <c r="I23" s="61">
        <v>3671.3334110000001</v>
      </c>
      <c r="J23" s="61">
        <v>3826.105012</v>
      </c>
      <c r="K23" s="61">
        <v>3547.2694809999998</v>
      </c>
      <c r="L23" s="61">
        <v>3265.40681</v>
      </c>
      <c r="M23" s="4"/>
      <c r="N23" s="1" t="s">
        <v>666</v>
      </c>
    </row>
    <row r="25" spans="1:14" x14ac:dyDescent="0.4">
      <c r="B25" s="1" t="s">
        <v>429</v>
      </c>
      <c r="C25" s="4">
        <f t="shared" ref="C25:L25" si="0">SUM(C13:C23)</f>
        <v>42613.689815999998</v>
      </c>
      <c r="D25" s="4">
        <f t="shared" si="0"/>
        <v>44141.476878000001</v>
      </c>
      <c r="E25" s="4">
        <f t="shared" si="0"/>
        <v>46489.346337999996</v>
      </c>
      <c r="F25" s="4">
        <f t="shared" si="0"/>
        <v>53214.052915000007</v>
      </c>
      <c r="G25" s="4">
        <f t="shared" si="0"/>
        <v>55759.414185000001</v>
      </c>
      <c r="H25" s="4">
        <f t="shared" si="0"/>
        <v>60724.798479999998</v>
      </c>
      <c r="I25" s="4">
        <f t="shared" si="0"/>
        <v>53020.365887</v>
      </c>
      <c r="J25" s="4">
        <f t="shared" si="0"/>
        <v>56751.725222999994</v>
      </c>
      <c r="K25" s="4">
        <f t="shared" si="0"/>
        <v>56558.069029000006</v>
      </c>
      <c r="L25" s="4">
        <f t="shared" si="0"/>
        <v>52607.174663999998</v>
      </c>
      <c r="M25" s="4"/>
      <c r="N25" s="1" t="s">
        <v>429</v>
      </c>
    </row>
    <row r="26" spans="1:14" x14ac:dyDescent="0.4">
      <c r="A26" s="7"/>
      <c r="B26" s="5" t="s">
        <v>430</v>
      </c>
      <c r="C26" s="6">
        <f t="shared" ref="C26:L26" si="1">(+C25/C11)*100</f>
        <v>73.029171121271744</v>
      </c>
      <c r="D26" s="6">
        <f t="shared" si="1"/>
        <v>70.783445627336178</v>
      </c>
      <c r="E26" s="6">
        <f t="shared" si="1"/>
        <v>74.610763952778782</v>
      </c>
      <c r="F26" s="6">
        <f t="shared" si="1"/>
        <v>76.60759739467278</v>
      </c>
      <c r="G26" s="6">
        <f t="shared" si="1"/>
        <v>77.724301902704212</v>
      </c>
      <c r="H26" s="6">
        <f t="shared" si="1"/>
        <v>85.417684339640672</v>
      </c>
      <c r="I26" s="6">
        <f t="shared" si="1"/>
        <v>87.595993753335222</v>
      </c>
      <c r="J26" s="6">
        <f t="shared" si="1"/>
        <v>89.114014143181066</v>
      </c>
      <c r="K26" s="6">
        <f t="shared" si="1"/>
        <v>90.874729710752703</v>
      </c>
      <c r="L26" s="6">
        <f t="shared" si="1"/>
        <v>90.825108964907614</v>
      </c>
      <c r="M26" s="6"/>
      <c r="N26" s="5" t="s">
        <v>431</v>
      </c>
    </row>
    <row r="28" spans="1:14" x14ac:dyDescent="0.4">
      <c r="N28" s="2" t="s">
        <v>73</v>
      </c>
    </row>
    <row r="31" spans="1:14" x14ac:dyDescent="0.4">
      <c r="A31" s="1" t="s">
        <v>641</v>
      </c>
    </row>
    <row r="32" spans="1:14" x14ac:dyDescent="0.4">
      <c r="A32" s="1" t="s">
        <v>732</v>
      </c>
    </row>
    <row r="33" spans="1:14" ht="17.850000000000001" customHeight="1" x14ac:dyDescent="0.4">
      <c r="A33" s="1" t="s">
        <v>642</v>
      </c>
    </row>
    <row r="34" spans="1:14" x14ac:dyDescent="0.4">
      <c r="A34" s="1" t="s">
        <v>733</v>
      </c>
    </row>
    <row r="35" spans="1:14" x14ac:dyDescent="0.4">
      <c r="B35" s="2" t="s">
        <v>2</v>
      </c>
    </row>
    <row r="38" spans="1:14" x14ac:dyDescent="0.4">
      <c r="A38" s="10"/>
      <c r="B38" s="10"/>
      <c r="C38" s="11">
        <v>2012</v>
      </c>
      <c r="D38" s="11">
        <v>2013</v>
      </c>
      <c r="E38" s="11">
        <v>2014</v>
      </c>
      <c r="F38" s="11">
        <v>2015</v>
      </c>
      <c r="G38" s="11" t="s">
        <v>45</v>
      </c>
      <c r="H38" s="11" t="s">
        <v>46</v>
      </c>
      <c r="I38" s="11" t="s">
        <v>41</v>
      </c>
      <c r="J38" s="11" t="s">
        <v>42</v>
      </c>
      <c r="K38" s="11" t="s">
        <v>43</v>
      </c>
      <c r="L38" s="11" t="s">
        <v>44</v>
      </c>
      <c r="M38" s="11"/>
      <c r="N38" s="10"/>
    </row>
    <row r="39" spans="1:14" x14ac:dyDescent="0.4">
      <c r="A39" s="3" t="s">
        <v>627</v>
      </c>
    </row>
    <row r="40" spans="1:14" x14ac:dyDescent="0.4">
      <c r="A40" s="3" t="s">
        <v>628</v>
      </c>
      <c r="B40" s="1" t="s">
        <v>667</v>
      </c>
      <c r="C40" s="4">
        <v>46576.2</v>
      </c>
      <c r="D40" s="4">
        <v>45100.800000000003</v>
      </c>
      <c r="E40" s="4">
        <v>42580.4</v>
      </c>
      <c r="F40" s="4">
        <v>43092.800000000003</v>
      </c>
      <c r="G40" s="4">
        <v>43316.3</v>
      </c>
      <c r="H40" s="4">
        <v>45938.041216999998</v>
      </c>
      <c r="I40" s="4">
        <v>46488.378117</v>
      </c>
      <c r="J40" s="4">
        <v>49424.099999999991</v>
      </c>
      <c r="K40" s="4">
        <v>44508.9</v>
      </c>
      <c r="L40" s="4">
        <v>45058.7</v>
      </c>
      <c r="M40" s="4"/>
      <c r="N40" s="1" t="s">
        <v>668</v>
      </c>
    </row>
    <row r="42" spans="1:14" x14ac:dyDescent="0.4">
      <c r="A42" s="3">
        <v>211130</v>
      </c>
      <c r="B42" s="1" t="s">
        <v>669</v>
      </c>
      <c r="C42" s="4">
        <v>756.54877999999997</v>
      </c>
      <c r="D42" s="4">
        <v>888.06555200000003</v>
      </c>
      <c r="E42" s="4">
        <v>908.80813400000011</v>
      </c>
      <c r="F42" s="4">
        <v>634.68930499999999</v>
      </c>
      <c r="G42" s="4">
        <v>441.142225</v>
      </c>
      <c r="H42" s="4">
        <v>449.58228700000001</v>
      </c>
      <c r="I42" s="4">
        <v>437.61107800000002</v>
      </c>
      <c r="J42" s="61">
        <v>662.23280299999999</v>
      </c>
      <c r="K42" s="61">
        <v>455.54066599999999</v>
      </c>
      <c r="L42" s="61">
        <v>702.55081800000005</v>
      </c>
      <c r="M42" s="4"/>
      <c r="N42" s="1" t="s">
        <v>670</v>
      </c>
    </row>
    <row r="43" spans="1:14" x14ac:dyDescent="0.4">
      <c r="A43" s="3">
        <v>311611</v>
      </c>
      <c r="B43" s="1" t="s">
        <v>671</v>
      </c>
      <c r="C43" s="4">
        <v>594.90344100000004</v>
      </c>
      <c r="D43" s="4">
        <v>664.95733900000005</v>
      </c>
      <c r="E43" s="4">
        <v>625.18573300000003</v>
      </c>
      <c r="F43" s="4">
        <v>680.341182</v>
      </c>
      <c r="G43" s="4">
        <v>592.36809600000004</v>
      </c>
      <c r="H43" s="4">
        <v>595.97746099999995</v>
      </c>
      <c r="I43" s="4">
        <v>617.40884500000004</v>
      </c>
      <c r="J43" s="61">
        <v>612.99913300000003</v>
      </c>
      <c r="K43" s="61">
        <v>651.43255499999998</v>
      </c>
      <c r="L43" s="61">
        <v>750.31887400000005</v>
      </c>
      <c r="M43" s="4"/>
      <c r="N43" s="1" t="s">
        <v>672</v>
      </c>
    </row>
    <row r="44" spans="1:14" x14ac:dyDescent="0.4">
      <c r="A44" s="3">
        <v>324110</v>
      </c>
      <c r="B44" s="1" t="s">
        <v>673</v>
      </c>
      <c r="C44" s="4">
        <v>6596.7535939999998</v>
      </c>
      <c r="D44" s="4">
        <v>5865.4081889999998</v>
      </c>
      <c r="E44" s="4">
        <v>4636.2084580000001</v>
      </c>
      <c r="F44" s="4">
        <v>3817.607692</v>
      </c>
      <c r="G44" s="4">
        <v>2617.159392</v>
      </c>
      <c r="H44" s="4">
        <v>2495.847784</v>
      </c>
      <c r="I44" s="4">
        <v>3383.7904290000001</v>
      </c>
      <c r="J44" s="61">
        <v>3198.175369</v>
      </c>
      <c r="K44" s="61">
        <v>2865.0885929999999</v>
      </c>
      <c r="L44" s="61">
        <v>2192.749061</v>
      </c>
      <c r="M44" s="4"/>
      <c r="N44" s="1" t="s">
        <v>674</v>
      </c>
    </row>
    <row r="45" spans="1:14" x14ac:dyDescent="0.4">
      <c r="A45" s="3">
        <v>325199</v>
      </c>
      <c r="B45" s="1" t="s">
        <v>675</v>
      </c>
      <c r="C45" s="4">
        <v>3747.0556449999999</v>
      </c>
      <c r="D45" s="4">
        <v>3447.1875949999999</v>
      </c>
      <c r="E45" s="4">
        <v>3861.79421</v>
      </c>
      <c r="F45" s="4">
        <v>3676.5249309999999</v>
      </c>
      <c r="G45" s="4">
        <v>4019.4991180000002</v>
      </c>
      <c r="H45" s="4">
        <v>5045.3290180000004</v>
      </c>
      <c r="I45" s="4">
        <v>5000.698101</v>
      </c>
      <c r="J45" s="61">
        <v>3687.2485529999999</v>
      </c>
      <c r="K45" s="61">
        <v>4381.7784830000001</v>
      </c>
      <c r="L45" s="61">
        <v>3333.9667009999998</v>
      </c>
      <c r="M45" s="4"/>
      <c r="N45" s="1" t="s">
        <v>676</v>
      </c>
    </row>
    <row r="46" spans="1:14" x14ac:dyDescent="0.4">
      <c r="A46" s="3">
        <v>325411</v>
      </c>
      <c r="B46" s="1" t="s">
        <v>677</v>
      </c>
      <c r="C46" s="4">
        <v>11217.243923</v>
      </c>
      <c r="D46" s="4">
        <v>10417.036923</v>
      </c>
      <c r="E46" s="4">
        <v>8431.2893270000004</v>
      </c>
      <c r="F46" s="4">
        <v>6489.5096970000004</v>
      </c>
      <c r="G46" s="4">
        <v>5104.6559520000001</v>
      </c>
      <c r="H46" s="4">
        <v>1650.9148070000001</v>
      </c>
      <c r="I46" s="4">
        <v>1980.4443839999999</v>
      </c>
      <c r="J46" s="61">
        <v>2154.2906840000001</v>
      </c>
      <c r="K46" s="61">
        <v>1858.3413860000001</v>
      </c>
      <c r="L46" s="61">
        <v>2240.8834259999999</v>
      </c>
      <c r="M46" s="4"/>
      <c r="N46" s="1" t="s">
        <v>678</v>
      </c>
    </row>
    <row r="47" spans="1:14" x14ac:dyDescent="0.4">
      <c r="A47" s="3">
        <v>325412</v>
      </c>
      <c r="B47" s="1" t="s">
        <v>647</v>
      </c>
      <c r="C47" s="4">
        <v>3281.5331719999999</v>
      </c>
      <c r="D47" s="4">
        <v>2781.0601999999999</v>
      </c>
      <c r="E47" s="4">
        <v>2898.8010669999999</v>
      </c>
      <c r="F47" s="4">
        <v>5090.7706829999997</v>
      </c>
      <c r="G47" s="4">
        <v>5540.460349</v>
      </c>
      <c r="H47" s="4">
        <v>8771.2881579999994</v>
      </c>
      <c r="I47" s="4">
        <v>7054.6116609999999</v>
      </c>
      <c r="J47" s="61">
        <v>8832.9118999999992</v>
      </c>
      <c r="K47" s="61">
        <v>8954.0099969999992</v>
      </c>
      <c r="L47" s="61">
        <v>7613.1478239999997</v>
      </c>
      <c r="M47" s="4"/>
      <c r="N47" s="1" t="s">
        <v>648</v>
      </c>
    </row>
    <row r="48" spans="1:14" x14ac:dyDescent="0.4">
      <c r="A48" s="3">
        <v>325414</v>
      </c>
      <c r="B48" s="1" t="s">
        <v>649</v>
      </c>
      <c r="C48" s="4">
        <v>1004.247423</v>
      </c>
      <c r="D48" s="4">
        <v>1394.4573580000001</v>
      </c>
      <c r="E48" s="4">
        <v>1215.582768</v>
      </c>
      <c r="F48" s="4">
        <v>2560.3482829999998</v>
      </c>
      <c r="G48" s="4">
        <v>6082.7224969999997</v>
      </c>
      <c r="H48" s="4">
        <v>7214.5315030000002</v>
      </c>
      <c r="I48" s="4">
        <v>6743.9197080000004</v>
      </c>
      <c r="J48" s="61">
        <v>7845.2206930000002</v>
      </c>
      <c r="K48" s="61">
        <v>5353.1907719999999</v>
      </c>
      <c r="L48" s="61">
        <v>4260.5202559999998</v>
      </c>
      <c r="M48" s="4"/>
      <c r="N48" s="1" t="s">
        <v>650</v>
      </c>
    </row>
    <row r="49" spans="1:14" x14ac:dyDescent="0.4">
      <c r="A49" s="3">
        <v>334220</v>
      </c>
      <c r="B49" s="63" t="s">
        <v>679</v>
      </c>
      <c r="H49" s="4"/>
      <c r="I49" s="4"/>
      <c r="J49" s="4"/>
      <c r="K49" s="4"/>
      <c r="L49" s="4"/>
      <c r="M49" s="4"/>
      <c r="N49" s="1" t="s">
        <v>680</v>
      </c>
    </row>
    <row r="50" spans="1:14" x14ac:dyDescent="0.4">
      <c r="A50" s="3"/>
      <c r="B50" s="63" t="s">
        <v>681</v>
      </c>
      <c r="C50" s="4">
        <v>636.66816700000004</v>
      </c>
      <c r="D50" s="4">
        <v>630.32636000000002</v>
      </c>
      <c r="E50" s="4">
        <v>607.73150699999997</v>
      </c>
      <c r="F50" s="4">
        <v>703.04243899999994</v>
      </c>
      <c r="G50" s="4">
        <v>688.418408</v>
      </c>
      <c r="H50" s="4">
        <v>690.19516399999998</v>
      </c>
      <c r="I50" s="4">
        <v>729.15244800000005</v>
      </c>
      <c r="J50" s="61">
        <v>712.45202400000005</v>
      </c>
      <c r="K50" s="61">
        <v>687.908456</v>
      </c>
      <c r="L50" s="61">
        <v>902.04304400000001</v>
      </c>
      <c r="M50" s="4"/>
      <c r="N50" s="63" t="s">
        <v>682</v>
      </c>
    </row>
    <row r="51" spans="1:14" x14ac:dyDescent="0.4">
      <c r="A51" s="3">
        <v>336111</v>
      </c>
      <c r="B51" s="1" t="s">
        <v>683</v>
      </c>
      <c r="C51" s="4"/>
      <c r="D51" s="4"/>
      <c r="E51" s="4"/>
      <c r="F51" s="4"/>
      <c r="G51" s="4"/>
      <c r="H51" s="4"/>
      <c r="I51" s="4"/>
      <c r="J51" s="4"/>
      <c r="K51" s="4"/>
      <c r="L51" s="4"/>
      <c r="M51" s="4"/>
      <c r="N51" s="1" t="s">
        <v>684</v>
      </c>
    </row>
    <row r="52" spans="1:14" x14ac:dyDescent="0.4">
      <c r="B52" s="1" t="s">
        <v>685</v>
      </c>
      <c r="C52" s="4">
        <v>1797.9207919999999</v>
      </c>
      <c r="D52" s="4">
        <v>2003.8192449999999</v>
      </c>
      <c r="E52" s="4">
        <v>1835.086086</v>
      </c>
      <c r="F52" s="4">
        <v>1421.7865409999999</v>
      </c>
      <c r="G52" s="4">
        <v>1598.0522719999999</v>
      </c>
      <c r="H52" s="4">
        <v>1567.1435100000001</v>
      </c>
      <c r="I52" s="4">
        <v>1576.661617</v>
      </c>
      <c r="J52" s="61">
        <v>2066.81203</v>
      </c>
      <c r="K52" s="61">
        <v>1441.751242</v>
      </c>
      <c r="L52" s="61">
        <v>2165.272543</v>
      </c>
      <c r="M52" s="4"/>
      <c r="N52" s="1" t="s">
        <v>686</v>
      </c>
    </row>
    <row r="53" spans="1:14" x14ac:dyDescent="0.4">
      <c r="A53" s="3">
        <v>339112</v>
      </c>
      <c r="B53" s="1" t="s">
        <v>663</v>
      </c>
      <c r="C53" s="4">
        <v>674.76615700000002</v>
      </c>
      <c r="D53" s="4">
        <v>624.59741199999996</v>
      </c>
      <c r="E53" s="4">
        <v>657.15408000000002</v>
      </c>
      <c r="F53" s="4">
        <v>653.43951700000002</v>
      </c>
      <c r="G53" s="4">
        <v>653.31454599999995</v>
      </c>
      <c r="H53" s="4">
        <v>712.10334899999998</v>
      </c>
      <c r="I53" s="4">
        <v>715.39729</v>
      </c>
      <c r="J53" s="61">
        <v>821.04291699999999</v>
      </c>
      <c r="K53" s="61">
        <v>731.86408300000005</v>
      </c>
      <c r="L53" s="61">
        <v>816.40362000000005</v>
      </c>
      <c r="M53" s="4"/>
      <c r="N53" s="1" t="s">
        <v>664</v>
      </c>
    </row>
    <row r="54" spans="1:14" ht="15" customHeight="1" x14ac:dyDescent="0.4"/>
    <row r="55" spans="1:14" x14ac:dyDescent="0.4">
      <c r="B55" s="1" t="s">
        <v>429</v>
      </c>
      <c r="C55" s="4">
        <f t="shared" ref="C55:L55" si="2">SUM(C42:C53)</f>
        <v>30307.641093999999</v>
      </c>
      <c r="D55" s="4">
        <f t="shared" si="2"/>
        <v>28716.916172999994</v>
      </c>
      <c r="E55" s="4">
        <f t="shared" si="2"/>
        <v>25677.641370000001</v>
      </c>
      <c r="F55" s="4">
        <f t="shared" si="2"/>
        <v>25728.060269999998</v>
      </c>
      <c r="G55" s="4">
        <f t="shared" si="2"/>
        <v>27337.792855000003</v>
      </c>
      <c r="H55" s="4">
        <f t="shared" si="2"/>
        <v>29192.913041000007</v>
      </c>
      <c r="I55" s="4">
        <f t="shared" si="2"/>
        <v>28239.695561000004</v>
      </c>
      <c r="J55" s="4">
        <f t="shared" si="2"/>
        <v>30593.386105999994</v>
      </c>
      <c r="K55" s="4">
        <f t="shared" si="2"/>
        <v>27380.906232999998</v>
      </c>
      <c r="L55" s="4">
        <f t="shared" si="2"/>
        <v>24977.856167000002</v>
      </c>
      <c r="M55" s="4"/>
      <c r="N55" s="1" t="s">
        <v>429</v>
      </c>
    </row>
    <row r="56" spans="1:14" ht="18.600000000000001" thickBot="1" x14ac:dyDescent="0.45">
      <c r="A56" s="12"/>
      <c r="B56" s="13" t="s">
        <v>430</v>
      </c>
      <c r="C56" s="14">
        <f t="shared" ref="C56:L56" si="3">(+C55/C40)*100</f>
        <v>65.07109015763416</v>
      </c>
      <c r="D56" s="14">
        <f t="shared" si="3"/>
        <v>63.672742330512968</v>
      </c>
      <c r="E56" s="14">
        <f t="shared" si="3"/>
        <v>60.303898906539153</v>
      </c>
      <c r="F56" s="14">
        <f t="shared" si="3"/>
        <v>59.703849065273076</v>
      </c>
      <c r="G56" s="14">
        <f t="shared" si="3"/>
        <v>63.112022160249147</v>
      </c>
      <c r="H56" s="14">
        <f t="shared" si="3"/>
        <v>63.548449754528868</v>
      </c>
      <c r="I56" s="14">
        <f t="shared" si="3"/>
        <v>60.745710443860879</v>
      </c>
      <c r="J56" s="14">
        <f t="shared" si="3"/>
        <v>61.899733340617225</v>
      </c>
      <c r="K56" s="14">
        <f t="shared" si="3"/>
        <v>61.517822801731782</v>
      </c>
      <c r="L56" s="14">
        <f t="shared" si="3"/>
        <v>55.434036416940579</v>
      </c>
      <c r="M56" s="14"/>
      <c r="N56" s="13" t="s">
        <v>431</v>
      </c>
    </row>
    <row r="59" spans="1:14" x14ac:dyDescent="0.4">
      <c r="A59" s="1" t="s">
        <v>446</v>
      </c>
      <c r="I59" s="1" t="s">
        <v>447</v>
      </c>
      <c r="J59" s="1"/>
      <c r="K59" s="1"/>
      <c r="L59" s="1"/>
      <c r="M59" s="1"/>
      <c r="N59" s="1"/>
    </row>
    <row r="60" spans="1:14" x14ac:dyDescent="0.4">
      <c r="A60" s="1"/>
      <c r="H60" s="1"/>
      <c r="I60" s="1"/>
      <c r="J60" s="1"/>
      <c r="K60" s="1"/>
      <c r="L60" s="1"/>
      <c r="M60" s="1"/>
      <c r="N60" s="1"/>
    </row>
    <row r="61" spans="1:14" x14ac:dyDescent="0.4">
      <c r="A61" s="1" t="s">
        <v>687</v>
      </c>
      <c r="I61" s="1" t="s">
        <v>688</v>
      </c>
      <c r="J61" s="1"/>
      <c r="K61" s="1"/>
      <c r="L61" s="1"/>
      <c r="M61" s="1"/>
      <c r="N61" s="1"/>
    </row>
    <row r="62" spans="1:14" x14ac:dyDescent="0.4">
      <c r="A62" s="1" t="s">
        <v>689</v>
      </c>
      <c r="I62" s="1" t="s">
        <v>690</v>
      </c>
      <c r="J62" s="1"/>
      <c r="K62" s="1"/>
      <c r="L62" s="1"/>
      <c r="M62" s="1"/>
      <c r="N62" s="1"/>
    </row>
    <row r="63" spans="1:14" x14ac:dyDescent="0.4">
      <c r="A63" s="1" t="s">
        <v>691</v>
      </c>
      <c r="I63" s="1" t="s">
        <v>692</v>
      </c>
      <c r="J63" s="1"/>
      <c r="K63" s="1"/>
      <c r="L63" s="1"/>
      <c r="M63" s="1"/>
      <c r="N63" s="1"/>
    </row>
    <row r="65" spans="1:14" x14ac:dyDescent="0.4">
      <c r="A65" s="1" t="s">
        <v>402</v>
      </c>
      <c r="I65" s="1" t="s">
        <v>403</v>
      </c>
      <c r="J65" s="1"/>
      <c r="K65" s="1"/>
      <c r="L65" s="1"/>
      <c r="M65" s="1"/>
      <c r="N65" s="1"/>
    </row>
    <row r="66" spans="1:14" x14ac:dyDescent="0.4">
      <c r="A66" s="1" t="s">
        <v>404</v>
      </c>
      <c r="I66" s="1" t="s">
        <v>405</v>
      </c>
      <c r="J66" s="1"/>
      <c r="K66" s="1"/>
      <c r="L66" s="1"/>
      <c r="M66" s="1"/>
      <c r="N66" s="1"/>
    </row>
    <row r="67" spans="1:14" x14ac:dyDescent="0.4">
      <c r="A67" s="1" t="s">
        <v>406</v>
      </c>
      <c r="I67" s="1" t="s">
        <v>407</v>
      </c>
      <c r="J67" s="1"/>
      <c r="K67" s="1"/>
      <c r="L67" s="1"/>
      <c r="M67" s="1"/>
      <c r="N67" s="1"/>
    </row>
  </sheetData>
  <hyperlinks>
    <hyperlink ref="N9" location="'ÍNDICE-INDEX'!A1" display="'ÍNDICE-INDEX'" xr:uid="{60645E90-2A3A-44EC-B113-B14CB7344B28}"/>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69656-FC82-4797-B149-AD5F77F46F4D}">
  <sheetPr>
    <tabColor theme="0" tint="-0.14999847407452621"/>
  </sheetPr>
  <dimension ref="A2:M38"/>
  <sheetViews>
    <sheetView workbookViewId="0">
      <selection activeCell="M7" sqref="M7"/>
    </sheetView>
  </sheetViews>
  <sheetFormatPr defaultColWidth="9.81640625" defaultRowHeight="18" x14ac:dyDescent="0.4"/>
  <cols>
    <col min="1" max="1" width="30.81640625" style="2" customWidth="1"/>
    <col min="2" max="11" width="9.6328125" style="2" customWidth="1"/>
    <col min="12" max="12" width="2.81640625" style="2" customWidth="1"/>
    <col min="13" max="13" width="30.81640625" style="2" customWidth="1"/>
    <col min="14" max="16384" width="9.81640625" style="2"/>
  </cols>
  <sheetData>
    <row r="2" spans="1:13" x14ac:dyDescent="0.4">
      <c r="A2" s="1" t="s">
        <v>693</v>
      </c>
    </row>
    <row r="3" spans="1:13" x14ac:dyDescent="0.4">
      <c r="A3" s="1" t="s">
        <v>694</v>
      </c>
    </row>
    <row r="4" spans="1:13" x14ac:dyDescent="0.4">
      <c r="A4" s="2" t="s">
        <v>2</v>
      </c>
    </row>
    <row r="7" spans="1:13" x14ac:dyDescent="0.4">
      <c r="A7" s="33"/>
      <c r="B7" s="11">
        <v>2012</v>
      </c>
      <c r="C7" s="11">
        <v>2013</v>
      </c>
      <c r="D7" s="11">
        <v>2014</v>
      </c>
      <c r="E7" s="11">
        <v>2015</v>
      </c>
      <c r="F7" s="11" t="s">
        <v>45</v>
      </c>
      <c r="G7" s="11" t="s">
        <v>46</v>
      </c>
      <c r="H7" s="11" t="s">
        <v>41</v>
      </c>
      <c r="I7" s="11" t="s">
        <v>42</v>
      </c>
      <c r="J7" s="11" t="s">
        <v>43</v>
      </c>
      <c r="K7" s="11" t="s">
        <v>44</v>
      </c>
      <c r="L7" s="11"/>
      <c r="M7" s="80" t="s">
        <v>764</v>
      </c>
    </row>
    <row r="8" spans="1:13" x14ac:dyDescent="0.4">
      <c r="A8" s="1"/>
      <c r="B8" s="4"/>
      <c r="C8" s="4"/>
      <c r="D8" s="4"/>
      <c r="E8" s="4"/>
      <c r="F8" s="4"/>
      <c r="G8" s="4"/>
      <c r="H8" s="4"/>
      <c r="I8" s="4"/>
      <c r="J8" s="4"/>
      <c r="K8" s="4"/>
      <c r="M8" s="1"/>
    </row>
    <row r="9" spans="1:13" x14ac:dyDescent="0.4">
      <c r="A9" s="3" t="s">
        <v>695</v>
      </c>
      <c r="B9" s="4">
        <v>46576.2</v>
      </c>
      <c r="C9" s="4">
        <v>45100.800000000003</v>
      </c>
      <c r="D9" s="4">
        <v>42580.4</v>
      </c>
      <c r="E9" s="4">
        <v>43092.800000000003</v>
      </c>
      <c r="F9" s="4">
        <v>43316.3</v>
      </c>
      <c r="G9" s="4">
        <v>45938</v>
      </c>
      <c r="H9" s="4">
        <v>46488.4</v>
      </c>
      <c r="I9" s="4">
        <v>49424.1</v>
      </c>
      <c r="J9" s="4">
        <v>44509</v>
      </c>
      <c r="K9" s="4">
        <v>45058.7</v>
      </c>
      <c r="M9" s="3" t="s">
        <v>696</v>
      </c>
    </row>
    <row r="10" spans="1:13" x14ac:dyDescent="0.4">
      <c r="A10" s="1"/>
      <c r="B10" s="4"/>
      <c r="C10" s="4"/>
      <c r="D10" s="4"/>
      <c r="E10" s="4"/>
      <c r="F10" s="4"/>
      <c r="G10" s="4"/>
      <c r="H10" s="4"/>
      <c r="I10" s="4"/>
      <c r="J10" s="4"/>
      <c r="K10" s="4"/>
      <c r="M10" s="1"/>
    </row>
    <row r="11" spans="1:13" x14ac:dyDescent="0.4">
      <c r="A11" s="1" t="s">
        <v>697</v>
      </c>
      <c r="B11" s="4">
        <v>12981.8</v>
      </c>
      <c r="C11" s="4">
        <v>12075.5</v>
      </c>
      <c r="D11" s="4">
        <v>11326.1</v>
      </c>
      <c r="E11" s="4">
        <v>11342.5</v>
      </c>
      <c r="F11" s="4">
        <v>11034.2</v>
      </c>
      <c r="G11" s="4">
        <v>12564</v>
      </c>
      <c r="H11" s="4">
        <v>13839.6</v>
      </c>
      <c r="I11" s="4">
        <v>15207.8</v>
      </c>
      <c r="J11" s="4">
        <v>13485.3</v>
      </c>
      <c r="K11" s="4">
        <v>15518.4</v>
      </c>
      <c r="M11" s="1" t="s">
        <v>698</v>
      </c>
    </row>
    <row r="12" spans="1:13" x14ac:dyDescent="0.4">
      <c r="A12" s="1"/>
      <c r="B12" s="4"/>
      <c r="C12" s="4"/>
      <c r="D12" s="4"/>
      <c r="E12" s="4"/>
      <c r="F12" s="4"/>
      <c r="G12" s="4"/>
      <c r="H12" s="4"/>
      <c r="I12" s="4"/>
      <c r="J12" s="4"/>
      <c r="K12" s="4"/>
      <c r="M12" s="1"/>
    </row>
    <row r="13" spans="1:13" x14ac:dyDescent="0.4">
      <c r="A13" s="1" t="s">
        <v>699</v>
      </c>
      <c r="B13" s="4">
        <v>2903.1</v>
      </c>
      <c r="C13" s="4">
        <v>3199.1</v>
      </c>
      <c r="D13" s="4">
        <v>2910.8</v>
      </c>
      <c r="E13" s="4">
        <v>2711.3</v>
      </c>
      <c r="F13" s="4">
        <v>2797.4</v>
      </c>
      <c r="G13" s="4">
        <v>3011.6</v>
      </c>
      <c r="H13" s="4">
        <v>3262.8</v>
      </c>
      <c r="I13" s="4">
        <v>3960.4</v>
      </c>
      <c r="J13" s="4">
        <v>3074.6</v>
      </c>
      <c r="K13" s="4">
        <v>4548.1000000000004</v>
      </c>
      <c r="M13" s="1" t="s">
        <v>700</v>
      </c>
    </row>
    <row r="14" spans="1:13" x14ac:dyDescent="0.4">
      <c r="A14" s="1"/>
      <c r="B14" s="4"/>
      <c r="C14" s="4"/>
      <c r="D14" s="4"/>
      <c r="E14" s="4"/>
      <c r="F14" s="4"/>
      <c r="G14" s="4"/>
      <c r="H14" s="4"/>
      <c r="I14" s="4"/>
      <c r="J14" s="4"/>
      <c r="K14" s="4"/>
      <c r="M14" s="1"/>
    </row>
    <row r="15" spans="1:13" x14ac:dyDescent="0.4">
      <c r="A15" s="1" t="s">
        <v>701</v>
      </c>
      <c r="B15" s="4">
        <v>1544.6</v>
      </c>
      <c r="C15" s="4">
        <v>1736.2</v>
      </c>
      <c r="D15" s="4">
        <v>1592.8</v>
      </c>
      <c r="E15" s="4">
        <v>1298</v>
      </c>
      <c r="F15" s="4">
        <v>1466.2</v>
      </c>
      <c r="G15" s="4">
        <v>1614.1</v>
      </c>
      <c r="H15" s="4">
        <v>1673.8</v>
      </c>
      <c r="I15" s="4">
        <v>2233.5</v>
      </c>
      <c r="J15" s="4">
        <v>1643.2</v>
      </c>
      <c r="K15" s="4">
        <v>2497.9</v>
      </c>
      <c r="M15" s="1" t="s">
        <v>702</v>
      </c>
    </row>
    <row r="16" spans="1:13" x14ac:dyDescent="0.4">
      <c r="A16" s="1"/>
      <c r="B16" s="4"/>
      <c r="C16" s="4"/>
      <c r="D16" s="4"/>
      <c r="E16" s="4"/>
      <c r="F16" s="4"/>
      <c r="G16" s="4"/>
      <c r="H16" s="4"/>
      <c r="I16" s="4"/>
      <c r="J16" s="4"/>
      <c r="K16" s="4"/>
      <c r="M16" s="1"/>
    </row>
    <row r="17" spans="1:13" x14ac:dyDescent="0.4">
      <c r="A17" s="1" t="s">
        <v>703</v>
      </c>
      <c r="B17" s="4">
        <v>444.7</v>
      </c>
      <c r="C17" s="4">
        <v>468.7</v>
      </c>
      <c r="D17" s="4">
        <v>371.7</v>
      </c>
      <c r="E17" s="4">
        <v>380.5</v>
      </c>
      <c r="F17" s="4">
        <v>344.2</v>
      </c>
      <c r="G17" s="4">
        <v>358.6</v>
      </c>
      <c r="H17" s="4">
        <v>457.3</v>
      </c>
      <c r="I17" s="4">
        <v>449.6</v>
      </c>
      <c r="J17" s="4">
        <v>339.7</v>
      </c>
      <c r="K17" s="4">
        <v>592.20000000000005</v>
      </c>
      <c r="M17" s="1" t="s">
        <v>704</v>
      </c>
    </row>
    <row r="18" spans="1:13" x14ac:dyDescent="0.4">
      <c r="A18" s="1"/>
      <c r="B18" s="4"/>
      <c r="C18" s="4"/>
      <c r="D18" s="4"/>
      <c r="E18" s="4"/>
      <c r="F18" s="4"/>
      <c r="G18" s="4"/>
      <c r="H18" s="4"/>
      <c r="I18" s="4"/>
      <c r="J18" s="4"/>
      <c r="K18" s="4"/>
      <c r="M18" s="1"/>
    </row>
    <row r="19" spans="1:13" x14ac:dyDescent="0.4">
      <c r="A19" s="1" t="s">
        <v>705</v>
      </c>
      <c r="B19" s="4">
        <v>913.7</v>
      </c>
      <c r="C19" s="4">
        <v>994.2</v>
      </c>
      <c r="D19" s="4">
        <v>946.4</v>
      </c>
      <c r="E19" s="4">
        <v>1032.8</v>
      </c>
      <c r="F19" s="4">
        <v>986.9</v>
      </c>
      <c r="G19" s="4">
        <v>1038.9000000000001</v>
      </c>
      <c r="H19" s="4">
        <v>1131.8</v>
      </c>
      <c r="I19" s="4">
        <v>1277.3</v>
      </c>
      <c r="J19" s="4">
        <v>1091.7</v>
      </c>
      <c r="K19" s="4">
        <v>1458</v>
      </c>
      <c r="M19" s="1" t="s">
        <v>706</v>
      </c>
    </row>
    <row r="20" spans="1:13" x14ac:dyDescent="0.4">
      <c r="A20" s="1"/>
      <c r="B20" s="4"/>
      <c r="C20" s="4"/>
      <c r="D20" s="4"/>
      <c r="E20" s="4"/>
      <c r="F20" s="4"/>
      <c r="G20" s="4"/>
      <c r="H20" s="4"/>
      <c r="I20" s="4"/>
      <c r="J20" s="4"/>
      <c r="K20" s="4"/>
      <c r="M20" s="1"/>
    </row>
    <row r="21" spans="1:13" x14ac:dyDescent="0.4">
      <c r="A21" s="1" t="s">
        <v>707</v>
      </c>
      <c r="B21" s="4">
        <v>10078.700000000001</v>
      </c>
      <c r="C21" s="4">
        <v>8876.4</v>
      </c>
      <c r="D21" s="4">
        <v>8415.2999999999993</v>
      </c>
      <c r="E21" s="4">
        <v>8631.2000000000007</v>
      </c>
      <c r="F21" s="4">
        <v>8236.7999999999993</v>
      </c>
      <c r="G21" s="4">
        <v>9552.4</v>
      </c>
      <c r="H21" s="4">
        <v>10576.8</v>
      </c>
      <c r="I21" s="4">
        <v>11247.4</v>
      </c>
      <c r="J21" s="4">
        <v>10410.700000000001</v>
      </c>
      <c r="K21" s="4">
        <v>10970.3</v>
      </c>
      <c r="M21" s="1" t="s">
        <v>708</v>
      </c>
    </row>
    <row r="22" spans="1:13" x14ac:dyDescent="0.4">
      <c r="A22" s="1"/>
      <c r="B22" s="4"/>
      <c r="C22" s="4"/>
      <c r="D22" s="4"/>
      <c r="E22" s="4"/>
      <c r="F22" s="4"/>
      <c r="G22" s="4"/>
      <c r="H22" s="4"/>
      <c r="I22" s="4"/>
      <c r="J22" s="4"/>
      <c r="K22" s="4"/>
      <c r="M22" s="1"/>
    </row>
    <row r="23" spans="1:13" x14ac:dyDescent="0.4">
      <c r="A23" s="1" t="s">
        <v>561</v>
      </c>
      <c r="B23" s="4">
        <v>3394.6</v>
      </c>
      <c r="C23" s="4">
        <v>3307.5</v>
      </c>
      <c r="D23" s="4">
        <v>3363.2</v>
      </c>
      <c r="E23" s="4">
        <v>3481.6</v>
      </c>
      <c r="F23" s="4">
        <v>3227.4</v>
      </c>
      <c r="G23" s="4">
        <v>3286.3</v>
      </c>
      <c r="H23" s="4">
        <v>3539.9</v>
      </c>
      <c r="I23" s="4">
        <v>3450.3</v>
      </c>
      <c r="J23" s="4">
        <v>3615.5</v>
      </c>
      <c r="K23" s="4">
        <v>4108.1000000000004</v>
      </c>
      <c r="M23" s="1" t="s">
        <v>709</v>
      </c>
    </row>
    <row r="24" spans="1:13" x14ac:dyDescent="0.4">
      <c r="A24" s="1"/>
      <c r="B24" s="4"/>
      <c r="C24" s="4"/>
      <c r="D24" s="4"/>
      <c r="E24" s="4"/>
      <c r="F24" s="4"/>
      <c r="G24" s="4"/>
      <c r="H24" s="4"/>
      <c r="I24" s="4"/>
      <c r="J24" s="4"/>
      <c r="K24" s="4"/>
      <c r="M24" s="1"/>
    </row>
    <row r="25" spans="1:13" x14ac:dyDescent="0.4">
      <c r="A25" s="1" t="s">
        <v>710</v>
      </c>
      <c r="B25" s="4"/>
      <c r="C25" s="4"/>
      <c r="D25" s="4"/>
      <c r="E25" s="4"/>
      <c r="F25" s="4"/>
      <c r="G25" s="4"/>
      <c r="H25" s="4"/>
      <c r="I25" s="4"/>
      <c r="J25" s="4"/>
      <c r="K25" s="4"/>
      <c r="M25" s="1" t="s">
        <v>711</v>
      </c>
    </row>
    <row r="26" spans="1:13" x14ac:dyDescent="0.4">
      <c r="A26" s="1" t="s">
        <v>712</v>
      </c>
      <c r="B26" s="4">
        <v>423.8</v>
      </c>
      <c r="C26" s="4">
        <v>416.2</v>
      </c>
      <c r="D26" s="4">
        <v>426.2</v>
      </c>
      <c r="E26" s="4">
        <v>388.2</v>
      </c>
      <c r="F26" s="4">
        <v>340.5</v>
      </c>
      <c r="G26" s="4">
        <v>360.8</v>
      </c>
      <c r="H26" s="4">
        <v>366.4</v>
      </c>
      <c r="I26" s="4">
        <v>376.8</v>
      </c>
      <c r="J26" s="4">
        <v>374</v>
      </c>
      <c r="K26" s="4">
        <v>500.2</v>
      </c>
      <c r="M26" s="1" t="s">
        <v>713</v>
      </c>
    </row>
    <row r="27" spans="1:13" x14ac:dyDescent="0.4">
      <c r="A27" s="1"/>
      <c r="B27" s="4"/>
      <c r="C27" s="4"/>
      <c r="D27" s="4"/>
      <c r="E27" s="4"/>
      <c r="F27" s="4"/>
      <c r="G27" s="4"/>
      <c r="H27" s="4"/>
      <c r="I27" s="4"/>
      <c r="J27" s="4"/>
      <c r="K27" s="4"/>
      <c r="M27" s="1"/>
    </row>
    <row r="28" spans="1:13" x14ac:dyDescent="0.4">
      <c r="A28" s="1" t="s">
        <v>705</v>
      </c>
      <c r="B28" s="4">
        <v>6260.3</v>
      </c>
      <c r="C28" s="4">
        <v>5152.7</v>
      </c>
      <c r="D28" s="4">
        <v>4625.8999999999996</v>
      </c>
      <c r="E28" s="4">
        <v>4761.3999999999996</v>
      </c>
      <c r="F28" s="4">
        <v>4669</v>
      </c>
      <c r="G28" s="4">
        <v>5905.2</v>
      </c>
      <c r="H28" s="4">
        <v>6670.5</v>
      </c>
      <c r="I28" s="4">
        <v>7420.3</v>
      </c>
      <c r="J28" s="4">
        <v>6421.2</v>
      </c>
      <c r="K28" s="4">
        <v>6361.9</v>
      </c>
      <c r="M28" s="1" t="s">
        <v>706</v>
      </c>
    </row>
    <row r="29" spans="1:13" x14ac:dyDescent="0.4">
      <c r="A29" s="1"/>
      <c r="B29" s="4"/>
      <c r="C29" s="4"/>
      <c r="D29" s="4"/>
      <c r="E29" s="4"/>
      <c r="F29" s="4"/>
      <c r="G29" s="4"/>
      <c r="H29" s="4"/>
      <c r="I29" s="4"/>
      <c r="J29" s="4"/>
      <c r="K29" s="4"/>
      <c r="M29" s="1"/>
    </row>
    <row r="30" spans="1:13" x14ac:dyDescent="0.4">
      <c r="A30" s="1"/>
      <c r="B30" s="4"/>
      <c r="C30" s="4"/>
      <c r="D30" s="4"/>
      <c r="E30" s="4"/>
      <c r="F30" s="4"/>
      <c r="G30" s="4"/>
      <c r="H30" s="4"/>
      <c r="I30" s="4"/>
      <c r="J30" s="4"/>
      <c r="K30" s="4"/>
      <c r="M30" s="1"/>
    </row>
    <row r="31" spans="1:13" x14ac:dyDescent="0.4">
      <c r="A31" s="1" t="s">
        <v>714</v>
      </c>
      <c r="B31" s="4">
        <v>3345.6</v>
      </c>
      <c r="C31" s="4">
        <v>3273.4</v>
      </c>
      <c r="D31" s="4">
        <v>3287.8</v>
      </c>
      <c r="E31" s="4">
        <v>3919.3</v>
      </c>
      <c r="F31" s="4">
        <v>3484.5</v>
      </c>
      <c r="G31" s="4">
        <v>4233</v>
      </c>
      <c r="H31" s="4">
        <v>4521.7</v>
      </c>
      <c r="I31" s="4">
        <v>5091.8999999999996</v>
      </c>
      <c r="J31" s="4">
        <v>4117.3999999999996</v>
      </c>
      <c r="K31" s="4">
        <v>4667.8</v>
      </c>
      <c r="M31" s="1" t="s">
        <v>715</v>
      </c>
    </row>
    <row r="32" spans="1:13" x14ac:dyDescent="0.4">
      <c r="A32" s="1"/>
      <c r="B32" s="4"/>
      <c r="C32" s="4"/>
      <c r="D32" s="4"/>
      <c r="E32" s="4"/>
      <c r="F32" s="4"/>
      <c r="G32" s="4"/>
      <c r="H32" s="4"/>
      <c r="I32" s="4"/>
      <c r="J32" s="4"/>
      <c r="K32" s="4"/>
      <c r="M32" s="1"/>
    </row>
    <row r="33" spans="1:13" x14ac:dyDescent="0.4">
      <c r="A33" s="1"/>
      <c r="B33" s="4"/>
      <c r="C33" s="4"/>
      <c r="D33" s="4"/>
      <c r="E33" s="4"/>
      <c r="F33" s="4"/>
      <c r="G33" s="4"/>
      <c r="H33" s="4"/>
      <c r="I33" s="4"/>
      <c r="J33" s="4"/>
      <c r="K33" s="4"/>
      <c r="M33" s="1"/>
    </row>
    <row r="34" spans="1:13" x14ac:dyDescent="0.4">
      <c r="A34" s="1" t="s">
        <v>716</v>
      </c>
      <c r="B34" s="4"/>
      <c r="C34" s="4"/>
      <c r="D34" s="4"/>
      <c r="E34" s="4"/>
      <c r="F34" s="4"/>
      <c r="G34" s="4"/>
      <c r="H34" s="4"/>
      <c r="I34" s="4"/>
      <c r="J34" s="4"/>
      <c r="K34" s="4"/>
      <c r="M34" s="1" t="s">
        <v>717</v>
      </c>
    </row>
    <row r="35" spans="1:13" ht="18.600000000000001" thickBot="1" x14ac:dyDescent="0.45">
      <c r="A35" s="13" t="s">
        <v>718</v>
      </c>
      <c r="B35" s="14">
        <v>30248.799999999996</v>
      </c>
      <c r="C35" s="14">
        <v>29751.9</v>
      </c>
      <c r="D35" s="14">
        <v>27966.500000000004</v>
      </c>
      <c r="E35" s="14">
        <v>27831.000000000004</v>
      </c>
      <c r="F35" s="14">
        <v>28797.599999999999</v>
      </c>
      <c r="G35" s="14">
        <v>29141</v>
      </c>
      <c r="H35" s="14">
        <v>28127</v>
      </c>
      <c r="I35" s="14">
        <v>29124.400000000001</v>
      </c>
      <c r="J35" s="14">
        <v>26906.3</v>
      </c>
      <c r="K35" s="14">
        <v>24872.499999999996</v>
      </c>
      <c r="L35" s="12"/>
      <c r="M35" s="13" t="s">
        <v>719</v>
      </c>
    </row>
    <row r="37" spans="1:13" x14ac:dyDescent="0.4">
      <c r="A37" s="1" t="s">
        <v>33</v>
      </c>
      <c r="G37" s="1" t="s">
        <v>34</v>
      </c>
    </row>
    <row r="38" spans="1:13" x14ac:dyDescent="0.4">
      <c r="A38" s="1" t="s">
        <v>35</v>
      </c>
      <c r="G38" s="1" t="s">
        <v>36</v>
      </c>
    </row>
  </sheetData>
  <hyperlinks>
    <hyperlink ref="M7" location="'ÍNDICE-INDEX'!A1" display="'ÍNDICE-INDEX'" xr:uid="{6C4E537E-A20A-443D-B81F-C0056181C6CD}"/>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B28DA-0941-4ABA-B8CA-0A7E6C35EBFE}">
  <sheetPr>
    <tabColor theme="0" tint="-0.14999847407452621"/>
  </sheetPr>
  <dimension ref="A1:V42"/>
  <sheetViews>
    <sheetView workbookViewId="0">
      <selection activeCell="L6" sqref="L6"/>
    </sheetView>
  </sheetViews>
  <sheetFormatPr defaultColWidth="9.81640625" defaultRowHeight="18" x14ac:dyDescent="0.4"/>
  <cols>
    <col min="1" max="1" width="30.81640625" style="2" customWidth="1"/>
    <col min="2" max="2" width="9.36328125" style="2" bestFit="1" customWidth="1"/>
    <col min="3" max="4" width="8.81640625" style="2" customWidth="1"/>
    <col min="5" max="9" width="9.08984375" style="2" customWidth="1"/>
    <col min="10" max="10" width="9.6328125" style="2" bestFit="1" customWidth="1"/>
    <col min="11" max="11" width="9.36328125" style="2" bestFit="1" customWidth="1"/>
    <col min="12" max="12" width="30.81640625" style="2" customWidth="1"/>
    <col min="13" max="16384" width="9.81640625" style="2"/>
  </cols>
  <sheetData>
    <row r="1" spans="1:22" s="29" customFormat="1" x14ac:dyDescent="0.4">
      <c r="A1" s="2"/>
      <c r="B1" s="2"/>
      <c r="C1" s="2"/>
      <c r="D1" s="2"/>
      <c r="E1" s="2"/>
      <c r="F1" s="2"/>
      <c r="G1" s="2"/>
      <c r="H1" s="2"/>
      <c r="I1" s="2"/>
      <c r="J1" s="2"/>
      <c r="K1" s="2"/>
      <c r="L1" s="2"/>
      <c r="M1" s="28"/>
      <c r="N1" s="28"/>
      <c r="O1" s="28"/>
      <c r="P1" s="28"/>
      <c r="Q1" s="28"/>
      <c r="R1" s="28"/>
      <c r="S1" s="28"/>
      <c r="T1" s="28"/>
      <c r="U1" s="28"/>
      <c r="V1" s="28"/>
    </row>
    <row r="2" spans="1:22" x14ac:dyDescent="0.4">
      <c r="A2" s="1" t="s">
        <v>720</v>
      </c>
    </row>
    <row r="3" spans="1:22" x14ac:dyDescent="0.4">
      <c r="A3" s="1" t="s">
        <v>721</v>
      </c>
    </row>
    <row r="4" spans="1:22" x14ac:dyDescent="0.4">
      <c r="A4" s="2" t="s">
        <v>2</v>
      </c>
    </row>
    <row r="6" spans="1:22" x14ac:dyDescent="0.4">
      <c r="A6" s="33"/>
      <c r="B6" s="11">
        <v>2012</v>
      </c>
      <c r="C6" s="11">
        <v>2013</v>
      </c>
      <c r="D6" s="11">
        <v>2014</v>
      </c>
      <c r="E6" s="11">
        <v>2015</v>
      </c>
      <c r="F6" s="11" t="s">
        <v>45</v>
      </c>
      <c r="G6" s="11" t="s">
        <v>46</v>
      </c>
      <c r="H6" s="11" t="s">
        <v>41</v>
      </c>
      <c r="I6" s="11" t="s">
        <v>42</v>
      </c>
      <c r="J6" s="11" t="s">
        <v>43</v>
      </c>
      <c r="K6" s="11" t="s">
        <v>44</v>
      </c>
      <c r="L6" s="80" t="s">
        <v>764</v>
      </c>
    </row>
    <row r="7" spans="1:22" x14ac:dyDescent="0.4">
      <c r="A7" s="1"/>
      <c r="B7" s="4"/>
      <c r="C7" s="4"/>
      <c r="D7" s="4"/>
      <c r="E7" s="4"/>
      <c r="F7" s="4"/>
      <c r="G7" s="4"/>
      <c r="H7" s="4"/>
      <c r="I7" s="4"/>
      <c r="J7" s="4"/>
      <c r="K7" s="4"/>
      <c r="L7" s="1"/>
    </row>
    <row r="8" spans="1:22" x14ac:dyDescent="0.4">
      <c r="A8" s="3" t="s">
        <v>722</v>
      </c>
      <c r="B8" s="4">
        <v>49400</v>
      </c>
      <c r="C8" s="4">
        <v>49180</v>
      </c>
      <c r="D8" s="4">
        <v>48473.1</v>
      </c>
      <c r="E8" s="4">
        <v>48522</v>
      </c>
      <c r="F8" s="4">
        <v>48771.599999999991</v>
      </c>
      <c r="G8" s="4">
        <v>50366.8</v>
      </c>
      <c r="H8" s="4">
        <v>50551</v>
      </c>
      <c r="I8" s="4">
        <v>52845.4</v>
      </c>
      <c r="J8" s="4">
        <v>45903.4</v>
      </c>
      <c r="K8" s="4">
        <v>46743.3</v>
      </c>
      <c r="L8" s="3" t="s">
        <v>723</v>
      </c>
    </row>
    <row r="9" spans="1:22" x14ac:dyDescent="0.4">
      <c r="A9" s="1"/>
      <c r="B9" s="4"/>
      <c r="C9" s="4"/>
      <c r="D9" s="4"/>
      <c r="E9" s="4"/>
      <c r="F9" s="4"/>
      <c r="G9" s="4"/>
      <c r="H9" s="4"/>
      <c r="I9" s="4"/>
      <c r="J9" s="4"/>
      <c r="K9" s="4"/>
      <c r="L9" s="1"/>
    </row>
    <row r="10" spans="1:22" x14ac:dyDescent="0.4">
      <c r="A10" s="1" t="s">
        <v>697</v>
      </c>
      <c r="B10" s="4">
        <v>13064.8</v>
      </c>
      <c r="C10" s="4">
        <v>12153.5</v>
      </c>
      <c r="D10" s="4">
        <v>11407.900000000001</v>
      </c>
      <c r="E10" s="4">
        <v>11427.899999999998</v>
      </c>
      <c r="F10" s="4">
        <v>11131.1</v>
      </c>
      <c r="G10" s="4">
        <v>12564.099999999999</v>
      </c>
      <c r="H10" s="4">
        <v>13839.6</v>
      </c>
      <c r="I10" s="4">
        <v>15207.8</v>
      </c>
      <c r="J10" s="4">
        <v>13485.3</v>
      </c>
      <c r="K10" s="4">
        <v>15518.4</v>
      </c>
      <c r="L10" s="1" t="s">
        <v>698</v>
      </c>
    </row>
    <row r="11" spans="1:22" x14ac:dyDescent="0.4">
      <c r="A11" s="1"/>
      <c r="B11" s="4"/>
      <c r="C11" s="4"/>
      <c r="D11" s="4"/>
      <c r="E11" s="4"/>
      <c r="F11" s="4"/>
      <c r="G11" s="4"/>
      <c r="H11" s="4"/>
      <c r="I11" s="4"/>
      <c r="J11" s="4"/>
      <c r="K11" s="4"/>
      <c r="L11" s="1"/>
    </row>
    <row r="12" spans="1:22" x14ac:dyDescent="0.4">
      <c r="A12" s="1" t="s">
        <v>699</v>
      </c>
      <c r="B12" s="4">
        <v>2885</v>
      </c>
      <c r="C12" s="4">
        <v>3183.5</v>
      </c>
      <c r="D12" s="4">
        <v>2897.2</v>
      </c>
      <c r="E12" s="4">
        <v>2698.2</v>
      </c>
      <c r="F12" s="4">
        <v>2797.5</v>
      </c>
      <c r="G12" s="4">
        <v>3011.8</v>
      </c>
      <c r="H12" s="4">
        <v>3262.8</v>
      </c>
      <c r="I12" s="4">
        <v>3960.4</v>
      </c>
      <c r="J12" s="4">
        <v>3074.6</v>
      </c>
      <c r="K12" s="4">
        <v>4548.1000000000004</v>
      </c>
      <c r="L12" s="1" t="s">
        <v>700</v>
      </c>
    </row>
    <row r="13" spans="1:22" x14ac:dyDescent="0.4">
      <c r="A13" s="1"/>
      <c r="B13" s="4"/>
      <c r="C13" s="4"/>
      <c r="D13" s="4"/>
      <c r="E13" s="4"/>
      <c r="F13" s="4"/>
      <c r="G13" s="4"/>
      <c r="H13" s="4"/>
      <c r="I13" s="4"/>
      <c r="J13" s="4"/>
      <c r="K13" s="4"/>
      <c r="L13" s="1"/>
    </row>
    <row r="14" spans="1:22" x14ac:dyDescent="0.4">
      <c r="A14" s="1" t="s">
        <v>701</v>
      </c>
      <c r="B14" s="4">
        <v>1452.8</v>
      </c>
      <c r="C14" s="4">
        <v>1654.4</v>
      </c>
      <c r="D14" s="4">
        <v>1501.8</v>
      </c>
      <c r="E14" s="4">
        <v>1205.4000000000001</v>
      </c>
      <c r="F14" s="4">
        <v>1371.8</v>
      </c>
      <c r="G14" s="4">
        <v>1523.7</v>
      </c>
      <c r="H14" s="4">
        <v>1673.8</v>
      </c>
      <c r="I14" s="4">
        <v>2233.5</v>
      </c>
      <c r="J14" s="4">
        <v>1643.2</v>
      </c>
      <c r="K14" s="4">
        <v>2497.9</v>
      </c>
      <c r="L14" s="1" t="s">
        <v>702</v>
      </c>
    </row>
    <row r="15" spans="1:22" x14ac:dyDescent="0.4">
      <c r="A15" s="1"/>
      <c r="B15" s="4"/>
      <c r="C15" s="4"/>
      <c r="D15" s="4"/>
      <c r="E15" s="4"/>
      <c r="F15" s="4"/>
      <c r="G15" s="4"/>
      <c r="H15" s="4"/>
      <c r="I15" s="4"/>
      <c r="J15" s="4"/>
      <c r="K15" s="4"/>
      <c r="L15" s="1"/>
    </row>
    <row r="16" spans="1:22" x14ac:dyDescent="0.4">
      <c r="A16" s="1" t="s">
        <v>703</v>
      </c>
      <c r="B16" s="4">
        <v>428.4</v>
      </c>
      <c r="C16" s="4">
        <v>457.2</v>
      </c>
      <c r="D16" s="4">
        <v>361.4</v>
      </c>
      <c r="E16" s="4">
        <v>370.6</v>
      </c>
      <c r="F16" s="4">
        <v>344.2</v>
      </c>
      <c r="G16" s="4">
        <v>358.6</v>
      </c>
      <c r="H16" s="4">
        <v>457.3</v>
      </c>
      <c r="I16" s="4">
        <v>449.6</v>
      </c>
      <c r="J16" s="4">
        <v>339.7</v>
      </c>
      <c r="K16" s="4">
        <v>592.20000000000005</v>
      </c>
      <c r="L16" s="1" t="s">
        <v>704</v>
      </c>
    </row>
    <row r="17" spans="1:12" x14ac:dyDescent="0.4">
      <c r="A17" s="1"/>
      <c r="B17" s="4"/>
      <c r="C17" s="4"/>
      <c r="D17" s="4"/>
      <c r="E17" s="4"/>
      <c r="F17" s="4"/>
      <c r="G17" s="4"/>
      <c r="H17" s="4"/>
      <c r="I17" s="4"/>
      <c r="J17" s="4"/>
      <c r="K17" s="4"/>
      <c r="L17" s="1"/>
    </row>
    <row r="18" spans="1:12" x14ac:dyDescent="0.4">
      <c r="A18" s="1" t="s">
        <v>705</v>
      </c>
      <c r="B18" s="4">
        <v>911.9</v>
      </c>
      <c r="C18" s="4">
        <v>990.1</v>
      </c>
      <c r="D18" s="4">
        <v>942.9</v>
      </c>
      <c r="E18" s="4">
        <v>1029.5999999999999</v>
      </c>
      <c r="F18" s="4">
        <v>987.1</v>
      </c>
      <c r="G18" s="4">
        <v>1039.0999999999999</v>
      </c>
      <c r="H18" s="4">
        <v>1131.8</v>
      </c>
      <c r="I18" s="4">
        <v>1277.3</v>
      </c>
      <c r="J18" s="4">
        <v>1091.7</v>
      </c>
      <c r="K18" s="4">
        <v>1458</v>
      </c>
      <c r="L18" s="1" t="s">
        <v>706</v>
      </c>
    </row>
    <row r="19" spans="1:12" x14ac:dyDescent="0.4">
      <c r="A19" s="1"/>
      <c r="B19" s="4"/>
      <c r="C19" s="4"/>
      <c r="D19" s="4"/>
      <c r="E19" s="4"/>
      <c r="F19" s="4"/>
      <c r="G19" s="4"/>
      <c r="H19" s="4"/>
      <c r="I19" s="4"/>
      <c r="J19" s="4"/>
      <c r="K19" s="4"/>
      <c r="L19" s="1"/>
    </row>
    <row r="20" spans="1:12" x14ac:dyDescent="0.4">
      <c r="A20" s="1" t="s">
        <v>707</v>
      </c>
      <c r="B20" s="4">
        <v>10179.799999999999</v>
      </c>
      <c r="C20" s="4">
        <v>8970</v>
      </c>
      <c r="D20" s="4">
        <v>8510.7000000000007</v>
      </c>
      <c r="E20" s="4">
        <v>8729.6999999999989</v>
      </c>
      <c r="F20" s="4">
        <v>8333.6</v>
      </c>
      <c r="G20" s="4">
        <v>9552.2999999999993</v>
      </c>
      <c r="H20" s="4">
        <v>10576.8</v>
      </c>
      <c r="I20" s="4">
        <v>11247.4</v>
      </c>
      <c r="J20" s="4">
        <v>10410.700000000001</v>
      </c>
      <c r="K20" s="4">
        <v>10970.3</v>
      </c>
      <c r="L20" s="1" t="s">
        <v>708</v>
      </c>
    </row>
    <row r="21" spans="1:12" x14ac:dyDescent="0.4">
      <c r="A21" s="1"/>
      <c r="B21" s="4"/>
      <c r="C21" s="4"/>
      <c r="D21" s="4"/>
      <c r="E21" s="4"/>
      <c r="F21" s="4"/>
      <c r="G21" s="4"/>
      <c r="H21" s="4"/>
      <c r="I21" s="4"/>
      <c r="J21" s="4"/>
      <c r="K21" s="4"/>
      <c r="L21" s="1"/>
    </row>
    <row r="22" spans="1:12" x14ac:dyDescent="0.4">
      <c r="A22" s="1" t="s">
        <v>561</v>
      </c>
      <c r="B22" s="4">
        <v>3406.8</v>
      </c>
      <c r="C22" s="4">
        <v>3309.9</v>
      </c>
      <c r="D22" s="4">
        <v>3363.2</v>
      </c>
      <c r="E22" s="4">
        <v>3481.6</v>
      </c>
      <c r="F22" s="4">
        <v>3227.4</v>
      </c>
      <c r="G22" s="4">
        <v>3286.3</v>
      </c>
      <c r="H22" s="4">
        <v>3539.9</v>
      </c>
      <c r="I22" s="4">
        <v>3450.3</v>
      </c>
      <c r="J22" s="4">
        <v>3615.5</v>
      </c>
      <c r="K22" s="4">
        <v>4108.1000000000004</v>
      </c>
      <c r="L22" s="1" t="s">
        <v>709</v>
      </c>
    </row>
    <row r="23" spans="1:12" x14ac:dyDescent="0.4">
      <c r="A23" s="1"/>
      <c r="B23" s="4"/>
      <c r="C23" s="4"/>
      <c r="D23" s="4"/>
      <c r="E23" s="4"/>
      <c r="F23" s="4"/>
      <c r="G23" s="4"/>
      <c r="H23" s="4"/>
      <c r="I23" s="4"/>
      <c r="J23" s="4"/>
      <c r="K23" s="4"/>
      <c r="L23" s="1"/>
    </row>
    <row r="24" spans="1:12" x14ac:dyDescent="0.4">
      <c r="A24" s="1" t="s">
        <v>710</v>
      </c>
      <c r="B24" s="4"/>
      <c r="C24" s="4"/>
      <c r="D24" s="4"/>
      <c r="E24" s="4"/>
      <c r="F24" s="4"/>
      <c r="G24" s="4"/>
      <c r="H24" s="4"/>
      <c r="I24" s="4"/>
      <c r="J24" s="4"/>
      <c r="K24" s="4"/>
      <c r="L24" s="1" t="s">
        <v>711</v>
      </c>
    </row>
    <row r="25" spans="1:12" x14ac:dyDescent="0.4">
      <c r="A25" s="1" t="s">
        <v>712</v>
      </c>
      <c r="B25" s="4">
        <v>423.8</v>
      </c>
      <c r="C25" s="4">
        <v>416.2</v>
      </c>
      <c r="D25" s="4">
        <v>426.2</v>
      </c>
      <c r="E25" s="4">
        <v>388.2</v>
      </c>
      <c r="F25" s="4">
        <v>340.5</v>
      </c>
      <c r="G25" s="4">
        <v>360.8</v>
      </c>
      <c r="H25" s="4">
        <v>366.4</v>
      </c>
      <c r="I25" s="4">
        <v>376.8</v>
      </c>
      <c r="J25" s="4">
        <v>374</v>
      </c>
      <c r="K25" s="4">
        <v>500.2</v>
      </c>
      <c r="L25" s="1" t="s">
        <v>713</v>
      </c>
    </row>
    <row r="26" spans="1:12" x14ac:dyDescent="0.4">
      <c r="A26" s="1"/>
      <c r="B26" s="4"/>
      <c r="C26" s="4"/>
      <c r="D26" s="4"/>
      <c r="E26" s="4"/>
      <c r="F26" s="4"/>
      <c r="G26" s="4"/>
      <c r="H26" s="4"/>
      <c r="I26" s="4"/>
      <c r="J26" s="4"/>
      <c r="K26" s="4"/>
      <c r="L26" s="1"/>
    </row>
    <row r="27" spans="1:12" x14ac:dyDescent="0.4">
      <c r="A27" s="1" t="s">
        <v>705</v>
      </c>
      <c r="B27" s="4">
        <v>6349.2</v>
      </c>
      <c r="C27" s="4">
        <v>5243.9</v>
      </c>
      <c r="D27" s="4">
        <v>4721.3</v>
      </c>
      <c r="E27" s="4">
        <v>4859.8999999999996</v>
      </c>
      <c r="F27" s="4">
        <v>4765.7</v>
      </c>
      <c r="G27" s="4">
        <v>5905.2</v>
      </c>
      <c r="H27" s="4">
        <v>6670.5</v>
      </c>
      <c r="I27" s="4">
        <v>7420.3</v>
      </c>
      <c r="J27" s="4">
        <v>6421.2</v>
      </c>
      <c r="K27" s="4">
        <v>6361.9</v>
      </c>
      <c r="L27" s="1" t="s">
        <v>706</v>
      </c>
    </row>
    <row r="28" spans="1:12" x14ac:dyDescent="0.4">
      <c r="A28" s="1"/>
      <c r="B28" s="4"/>
      <c r="C28" s="4"/>
      <c r="D28" s="4"/>
      <c r="E28" s="4"/>
      <c r="F28" s="4"/>
      <c r="G28" s="4"/>
      <c r="H28" s="4"/>
      <c r="I28" s="4"/>
      <c r="J28" s="4"/>
      <c r="K28" s="4"/>
      <c r="L28" s="1"/>
    </row>
    <row r="29" spans="1:12" x14ac:dyDescent="0.4">
      <c r="A29" s="1"/>
      <c r="B29" s="4"/>
      <c r="C29" s="4"/>
      <c r="D29" s="4"/>
      <c r="E29" s="4"/>
      <c r="F29" s="4"/>
      <c r="G29" s="4"/>
      <c r="H29" s="4"/>
      <c r="I29" s="4"/>
      <c r="J29" s="4"/>
      <c r="K29" s="4"/>
      <c r="L29" s="1"/>
    </row>
    <row r="30" spans="1:12" x14ac:dyDescent="0.4">
      <c r="A30" s="1" t="s">
        <v>714</v>
      </c>
      <c r="B30" s="4">
        <v>3356.1</v>
      </c>
      <c r="C30" s="4">
        <v>3280.4</v>
      </c>
      <c r="D30" s="4">
        <v>3294.6</v>
      </c>
      <c r="E30" s="4">
        <v>3925.4</v>
      </c>
      <c r="F30" s="4">
        <v>3484.6</v>
      </c>
      <c r="G30" s="4">
        <v>4233</v>
      </c>
      <c r="H30" s="4">
        <v>4521.7</v>
      </c>
      <c r="I30" s="4">
        <v>5091.8999999999996</v>
      </c>
      <c r="J30" s="4">
        <v>4117.3999999999996</v>
      </c>
      <c r="K30" s="4">
        <v>4667.8</v>
      </c>
      <c r="L30" s="1" t="s">
        <v>715</v>
      </c>
    </row>
    <row r="31" spans="1:12" x14ac:dyDescent="0.4">
      <c r="A31" s="1"/>
      <c r="B31" s="4"/>
      <c r="C31" s="4"/>
      <c r="D31" s="4"/>
      <c r="E31" s="4"/>
      <c r="F31" s="4"/>
      <c r="G31" s="4"/>
      <c r="H31" s="4"/>
      <c r="I31" s="4"/>
      <c r="J31" s="4"/>
      <c r="K31" s="4"/>
      <c r="L31" s="1"/>
    </row>
    <row r="32" spans="1:12" x14ac:dyDescent="0.4">
      <c r="A32" s="1" t="s">
        <v>716</v>
      </c>
      <c r="B32" s="4"/>
      <c r="C32" s="4"/>
      <c r="D32" s="4"/>
      <c r="L32" s="1" t="s">
        <v>717</v>
      </c>
    </row>
    <row r="33" spans="1:12" ht="18.600000000000001" thickBot="1" x14ac:dyDescent="0.45">
      <c r="A33" s="13" t="s">
        <v>718</v>
      </c>
      <c r="B33" s="14">
        <v>32979.100000000006</v>
      </c>
      <c r="C33" s="14">
        <v>33746.1</v>
      </c>
      <c r="D33" s="14">
        <v>33770.6</v>
      </c>
      <c r="E33" s="64">
        <v>33168.700000000004</v>
      </c>
      <c r="F33" s="64">
        <v>34155.899999999994</v>
      </c>
      <c r="G33" s="64">
        <v>33569.700000000004</v>
      </c>
      <c r="H33" s="64">
        <v>32189.599999999999</v>
      </c>
      <c r="I33" s="64">
        <v>32545.7</v>
      </c>
      <c r="J33" s="64">
        <v>28300.7</v>
      </c>
      <c r="K33" s="64">
        <v>26557</v>
      </c>
      <c r="L33" s="13" t="s">
        <v>719</v>
      </c>
    </row>
    <row r="35" spans="1:12" x14ac:dyDescent="0.4">
      <c r="A35" s="1"/>
      <c r="G35" s="1"/>
      <c r="I35" s="1"/>
      <c r="J35" s="1"/>
      <c r="K35" s="1"/>
    </row>
    <row r="36" spans="1:12" x14ac:dyDescent="0.4">
      <c r="A36" s="1" t="s">
        <v>724</v>
      </c>
      <c r="G36" s="1" t="s">
        <v>725</v>
      </c>
      <c r="H36" s="1"/>
      <c r="I36" s="1"/>
      <c r="J36" s="1"/>
      <c r="K36" s="1"/>
      <c r="L36" s="1"/>
    </row>
    <row r="37" spans="1:12" x14ac:dyDescent="0.4">
      <c r="A37" s="1" t="s">
        <v>726</v>
      </c>
      <c r="G37" s="1" t="s">
        <v>727</v>
      </c>
      <c r="H37" s="1"/>
      <c r="L37" s="1"/>
    </row>
    <row r="38" spans="1:12" x14ac:dyDescent="0.4">
      <c r="A38" s="1" t="s">
        <v>728</v>
      </c>
      <c r="G38" s="1" t="s">
        <v>729</v>
      </c>
      <c r="H38" s="1"/>
      <c r="L38" s="1"/>
    </row>
    <row r="39" spans="1:12" x14ac:dyDescent="0.4">
      <c r="A39" s="1" t="s">
        <v>730</v>
      </c>
      <c r="G39" s="1" t="s">
        <v>731</v>
      </c>
      <c r="H39" s="1"/>
      <c r="L39" s="1"/>
    </row>
    <row r="40" spans="1:12" x14ac:dyDescent="0.4">
      <c r="A40" s="1"/>
      <c r="G40" s="1"/>
    </row>
    <row r="41" spans="1:12" x14ac:dyDescent="0.4">
      <c r="A41" s="1" t="s">
        <v>33</v>
      </c>
      <c r="G41" s="1" t="s">
        <v>34</v>
      </c>
    </row>
    <row r="42" spans="1:12" x14ac:dyDescent="0.4">
      <c r="A42" s="1" t="s">
        <v>35</v>
      </c>
      <c r="G42" s="1" t="s">
        <v>36</v>
      </c>
    </row>
  </sheetData>
  <hyperlinks>
    <hyperlink ref="L6" location="'ÍNDICE-INDEX'!A1" display="'ÍNDICE-INDEX'" xr:uid="{DDD138D7-6894-4C72-A671-DBC8EC37D24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4167D-B6D8-4E16-AAAA-F6E7048AEF94}">
  <sheetPr>
    <tabColor rgb="FFCCCCFF"/>
  </sheetPr>
  <dimension ref="A1:F21"/>
  <sheetViews>
    <sheetView workbookViewId="0">
      <selection activeCell="A20" sqref="A20"/>
    </sheetView>
  </sheetViews>
  <sheetFormatPr defaultColWidth="7.54296875" defaultRowHeight="18" x14ac:dyDescent="0.4"/>
  <cols>
    <col min="1" max="16384" width="7.54296875" style="68"/>
  </cols>
  <sheetData>
    <row r="1" spans="1:6" ht="21.6" x14ac:dyDescent="0.4">
      <c r="A1" s="66" t="s">
        <v>735</v>
      </c>
      <c r="B1" s="67"/>
    </row>
    <row r="2" spans="1:6" x14ac:dyDescent="0.4">
      <c r="A2" s="67"/>
      <c r="B2" s="67"/>
    </row>
    <row r="3" spans="1:6" x14ac:dyDescent="0.4">
      <c r="A3" s="69" t="s">
        <v>736</v>
      </c>
      <c r="B3" s="67"/>
    </row>
    <row r="4" spans="1:6" x14ac:dyDescent="0.4">
      <c r="A4" s="67" t="s">
        <v>754</v>
      </c>
      <c r="B4" s="67"/>
    </row>
    <row r="5" spans="1:6" x14ac:dyDescent="0.4">
      <c r="A5" s="67" t="s">
        <v>737</v>
      </c>
      <c r="B5" s="67"/>
    </row>
    <row r="6" spans="1:6" x14ac:dyDescent="0.4">
      <c r="A6" s="67"/>
      <c r="B6" s="67"/>
    </row>
    <row r="7" spans="1:6" x14ac:dyDescent="0.4">
      <c r="A7" s="67" t="s">
        <v>738</v>
      </c>
      <c r="B7" s="67"/>
    </row>
    <row r="8" spans="1:6" x14ac:dyDescent="0.4">
      <c r="A8" s="67" t="s">
        <v>739</v>
      </c>
      <c r="B8" s="67"/>
    </row>
    <row r="10" spans="1:6" x14ac:dyDescent="0.4">
      <c r="A10" s="70" t="s">
        <v>756</v>
      </c>
      <c r="B10" s="71"/>
      <c r="C10" s="71"/>
      <c r="D10" s="71"/>
      <c r="E10" s="71"/>
      <c r="F10" s="71"/>
    </row>
    <row r="12" spans="1:6" x14ac:dyDescent="0.4">
      <c r="A12" s="69" t="s">
        <v>740</v>
      </c>
    </row>
    <row r="13" spans="1:6" x14ac:dyDescent="0.4">
      <c r="A13" s="67" t="s">
        <v>755</v>
      </c>
    </row>
    <row r="14" spans="1:6" x14ac:dyDescent="0.4">
      <c r="A14" s="67" t="s">
        <v>741</v>
      </c>
    </row>
    <row r="15" spans="1:6" x14ac:dyDescent="0.4">
      <c r="A15" s="67"/>
    </row>
    <row r="16" spans="1:6" x14ac:dyDescent="0.4">
      <c r="A16" s="67" t="s">
        <v>742</v>
      </c>
    </row>
    <row r="17" spans="1:4" x14ac:dyDescent="0.4">
      <c r="A17" s="67" t="s">
        <v>743</v>
      </c>
    </row>
    <row r="19" spans="1:4" x14ac:dyDescent="0.4">
      <c r="A19" s="70" t="s">
        <v>757</v>
      </c>
      <c r="B19" s="70"/>
      <c r="C19" s="70"/>
      <c r="D19" s="70"/>
    </row>
    <row r="20" spans="1:4" x14ac:dyDescent="0.4">
      <c r="A20" s="70"/>
      <c r="B20" s="70"/>
      <c r="C20" s="70"/>
      <c r="D20" s="70"/>
    </row>
    <row r="21" spans="1:4" x14ac:dyDescent="0.4">
      <c r="A21" s="70"/>
      <c r="B21" s="70"/>
      <c r="C21" s="70"/>
      <c r="D21" s="7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DF992-D2AC-4C13-9203-F4A15132FB1A}">
  <sheetPr>
    <tabColor rgb="FFCCCCFF"/>
  </sheetPr>
  <dimension ref="A1:A50"/>
  <sheetViews>
    <sheetView tabSelected="1" workbookViewId="0">
      <selection activeCell="A6" sqref="A6"/>
    </sheetView>
  </sheetViews>
  <sheetFormatPr defaultColWidth="9.26953125" defaultRowHeight="18" x14ac:dyDescent="0.25"/>
  <cols>
    <col min="1" max="1" width="143.6328125" style="73" bestFit="1" customWidth="1"/>
    <col min="2" max="16384" width="9.26953125" style="73"/>
  </cols>
  <sheetData>
    <row r="1" spans="1:1" ht="22.05" customHeight="1" x14ac:dyDescent="0.25">
      <c r="A1" s="72" t="s">
        <v>765</v>
      </c>
    </row>
    <row r="2" spans="1:1" ht="22.05" customHeight="1" x14ac:dyDescent="0.25">
      <c r="A2" s="72" t="s">
        <v>766</v>
      </c>
    </row>
    <row r="3" spans="1:1" ht="22.05" customHeight="1" x14ac:dyDescent="0.25">
      <c r="A3" s="74"/>
    </row>
    <row r="4" spans="1:1" ht="22.05" customHeight="1" x14ac:dyDescent="0.25">
      <c r="A4" s="72" t="s">
        <v>744</v>
      </c>
    </row>
    <row r="6" spans="1:1" ht="22.05" customHeight="1" x14ac:dyDescent="0.25">
      <c r="A6" s="75" t="s">
        <v>0</v>
      </c>
    </row>
    <row r="7" spans="1:1" ht="22.05" customHeight="1" x14ac:dyDescent="0.25">
      <c r="A7" s="75" t="s">
        <v>1</v>
      </c>
    </row>
    <row r="8" spans="1:1" ht="22.05" customHeight="1" x14ac:dyDescent="0.25">
      <c r="A8" s="73" t="s">
        <v>2</v>
      </c>
    </row>
    <row r="10" spans="1:1" ht="22.05" customHeight="1" x14ac:dyDescent="0.25">
      <c r="A10" s="75" t="s">
        <v>47</v>
      </c>
    </row>
    <row r="11" spans="1:1" ht="22.05" customHeight="1" x14ac:dyDescent="0.25">
      <c r="A11" s="75" t="s">
        <v>48</v>
      </c>
    </row>
    <row r="12" spans="1:1" ht="22.05" customHeight="1" x14ac:dyDescent="0.25">
      <c r="A12" s="73" t="s">
        <v>2</v>
      </c>
    </row>
    <row r="14" spans="1:1" ht="22.05" customHeight="1" x14ac:dyDescent="0.25">
      <c r="A14" s="75" t="s">
        <v>745</v>
      </c>
    </row>
    <row r="15" spans="1:1" ht="22.05" customHeight="1" x14ac:dyDescent="0.25">
      <c r="A15" s="75" t="s">
        <v>79</v>
      </c>
    </row>
    <row r="16" spans="1:1" ht="22.05" customHeight="1" x14ac:dyDescent="0.25">
      <c r="A16" s="73" t="s">
        <v>80</v>
      </c>
    </row>
    <row r="18" spans="1:1" ht="22.05" customHeight="1" x14ac:dyDescent="0.25">
      <c r="A18" s="75" t="s">
        <v>408</v>
      </c>
    </row>
    <row r="19" spans="1:1" ht="22.05" customHeight="1" x14ac:dyDescent="0.25">
      <c r="A19" s="75" t="s">
        <v>409</v>
      </c>
    </row>
    <row r="20" spans="1:1" ht="22.05" customHeight="1" x14ac:dyDescent="0.25">
      <c r="A20" s="73" t="s">
        <v>2</v>
      </c>
    </row>
    <row r="22" spans="1:1" ht="22.05" customHeight="1" x14ac:dyDescent="0.25">
      <c r="A22" s="75" t="s">
        <v>746</v>
      </c>
    </row>
    <row r="23" spans="1:1" ht="22.05" customHeight="1" x14ac:dyDescent="0.25">
      <c r="A23" s="75" t="s">
        <v>449</v>
      </c>
    </row>
    <row r="24" spans="1:1" ht="22.05" customHeight="1" x14ac:dyDescent="0.25">
      <c r="A24" s="73" t="s">
        <v>80</v>
      </c>
    </row>
    <row r="26" spans="1:1" ht="22.05" customHeight="1" x14ac:dyDescent="0.25">
      <c r="A26" s="75" t="s">
        <v>747</v>
      </c>
    </row>
    <row r="27" spans="1:1" ht="22.05" customHeight="1" x14ac:dyDescent="0.25">
      <c r="A27" s="75" t="s">
        <v>550</v>
      </c>
    </row>
    <row r="28" spans="1:1" ht="22.05" customHeight="1" x14ac:dyDescent="0.25">
      <c r="A28" s="73" t="s">
        <v>2</v>
      </c>
    </row>
    <row r="30" spans="1:1" ht="22.05" customHeight="1" x14ac:dyDescent="0.25">
      <c r="A30" s="75" t="s">
        <v>748</v>
      </c>
    </row>
    <row r="31" spans="1:1" ht="22.05" customHeight="1" x14ac:dyDescent="0.25">
      <c r="A31" s="75" t="s">
        <v>618</v>
      </c>
    </row>
    <row r="32" spans="1:1" ht="22.05" customHeight="1" x14ac:dyDescent="0.25">
      <c r="A32" s="73" t="s">
        <v>2</v>
      </c>
    </row>
    <row r="34" spans="1:1" ht="22.05" customHeight="1" x14ac:dyDescent="0.25">
      <c r="A34" s="75" t="s">
        <v>749</v>
      </c>
    </row>
    <row r="35" spans="1:1" ht="22.05" customHeight="1" x14ac:dyDescent="0.25">
      <c r="A35" s="75" t="s">
        <v>626</v>
      </c>
    </row>
    <row r="36" spans="1:1" ht="22.05" customHeight="1" x14ac:dyDescent="0.25">
      <c r="A36" s="73" t="s">
        <v>80</v>
      </c>
    </row>
    <row r="38" spans="1:1" ht="22.05" customHeight="1" x14ac:dyDescent="0.25">
      <c r="A38" s="75" t="s">
        <v>750</v>
      </c>
    </row>
    <row r="39" spans="1:1" ht="22.05" customHeight="1" x14ac:dyDescent="0.25">
      <c r="A39" s="75" t="s">
        <v>751</v>
      </c>
    </row>
    <row r="40" spans="1:1" ht="22.05" customHeight="1" x14ac:dyDescent="0.25">
      <c r="A40" s="75" t="s">
        <v>642</v>
      </c>
    </row>
    <row r="41" spans="1:1" ht="22.05" customHeight="1" x14ac:dyDescent="0.25">
      <c r="A41" s="75" t="s">
        <v>752</v>
      </c>
    </row>
    <row r="42" spans="1:1" ht="22.05" customHeight="1" x14ac:dyDescent="0.25">
      <c r="A42" s="73" t="s">
        <v>2</v>
      </c>
    </row>
    <row r="44" spans="1:1" ht="22.05" customHeight="1" x14ac:dyDescent="0.25">
      <c r="A44" s="75" t="s">
        <v>753</v>
      </c>
    </row>
    <row r="45" spans="1:1" ht="22.05" customHeight="1" x14ac:dyDescent="0.25">
      <c r="A45" s="75" t="s">
        <v>694</v>
      </c>
    </row>
    <row r="46" spans="1:1" ht="22.05" customHeight="1" x14ac:dyDescent="0.25">
      <c r="A46" s="73" t="s">
        <v>2</v>
      </c>
    </row>
    <row r="48" spans="1:1" ht="22.05" customHeight="1" x14ac:dyDescent="0.25">
      <c r="A48" s="75" t="s">
        <v>720</v>
      </c>
    </row>
    <row r="49" spans="1:1" ht="22.05" customHeight="1" x14ac:dyDescent="0.25">
      <c r="A49" s="75" t="s">
        <v>721</v>
      </c>
    </row>
    <row r="50" spans="1:1" ht="22.05" customHeight="1" x14ac:dyDescent="0.25">
      <c r="A50" s="73" t="s">
        <v>2</v>
      </c>
    </row>
  </sheetData>
  <hyperlinks>
    <hyperlink ref="A6" location="'TABLA 1'!A1" display="TABLA 1 - COMERCIO EXTERIOR DE PUERTO RICO: AÑOS FISCALES " xr:uid="{CBB7998A-103E-4DAC-AF10-90E5C02D72CC}"/>
    <hyperlink ref="A7" location="'TABLA 1'!A1" display="TABLE 1 - PUERTO RICO'S EXTERNAL TRADE: FISCAL YEARS " xr:uid="{6550FFF9-61F4-45D9-A774-3C5CC305AB99}"/>
    <hyperlink ref="A10" location="'TABLA 2'!A1" display="TABLA 2 - BALANCE COMERCIAL POR REGION GEOGRAFICA TOTAL: AÑOS FISCALES" xr:uid="{E2DE04D1-71C7-4448-BC3B-0AF3BB6EE26B}"/>
    <hyperlink ref="A11" location="'TABLA 2'!A1" display="TABLE 2 - TRADE BALANCE BY TOTAL GEOGRAPHIC REGION: FISCAL YEARS" xr:uid="{F8E70FA5-1C38-44D5-B171-C11A1532078F}"/>
    <hyperlink ref="A14" location="'TABLA 3'!A1" display="TABLA 3 - BALANCE COMERCIAL POR REGIÓN GEOGRAFICA Y PAÍS: AÑOS FISCALES " xr:uid="{21CA7F3C-4EC4-474A-9F51-7020398EFB47}"/>
    <hyperlink ref="A15" location="'TABLA 3'!A1" display="TABLE 3 - TRADE BALANCE BY GEOGRAPHIC REGION AND COUNTRY: FISCAL YEARS" xr:uid="{02AAD9FD-2E60-43D2-8A0A-8AB0B69C6714}"/>
    <hyperlink ref="A18" location="'TABLA 4'!A1" display="TABLA 4  - EXPORTACIONES E IMPORTACIONES: PAISES MAS IMPORTANTES *: AÑOS FISCALES" xr:uid="{0431B6E0-EA3A-4F24-8BD6-8A581CFAB604}"/>
    <hyperlink ref="A19" location="'TABLA 4'!A1" display="TABLE 4  - EXPORTS AND IMPORTS: MAIN COUNTRIES *: FISCAL YEARS" xr:uid="{F54A4E1D-7EF7-4003-A46A-72AB2DBA4D38}"/>
    <hyperlink ref="A22" location="'TABLA 5'!A1" display="TABLA 5 - IMPORTACIONES REGISTRADAS DE PAÍSES EXTRANJEROS POR TRATO ARANCELARIO: AÑOS FISCALES" xr:uid="{662A8CE6-4971-46AE-8E32-606ABE5911A8}"/>
    <hyperlink ref="A23" location="'TABLA 5'!A1" display="TABLE 5 - RECORDED IMPORTS FROM FOREIGN COUNTRIES BY TARIFF TREATMENT: FISCAL YEARS" xr:uid="{F4CFA465-3C98-472F-8FD1-C87EEF9A0D11}"/>
    <hyperlink ref="A26" location="'TABLA 6'!A1" display="TABLA 6 - EXPORTACIONES DE MERCANCÍA REGISTRADA POR SISTEMA DE CLASIFICACIÓN INDUSTRIAL DE AMÉRICA DEL NORTE (SCIAN): AÑOS FISCALES " xr:uid="{68B02DD0-F85A-47CD-B4CD-7586D22C4B15}"/>
    <hyperlink ref="A27" location="'TABLA 6'!A1" display="TABLE 6 - EXPORTS OF RECORDED MERCHANDISE BY NORTH AMERICAN INDUSTRIAL CLASSIFICATION SYSTEM (NAICS): FISCAL YEARS " xr:uid="{22F9DBF0-E513-4D52-99CC-B310F7871E33}"/>
    <hyperlink ref="A30" location="'TABLA 7'!A1" display="TABLA 7 - IMPORTACIONES DE MERCANCÍA REGISTRADA POR SISTEMA DE CLASIFICACIÓN INDUSTRIAL DE AMÉRICA DEL NORTE (SCIAN): AÑOS FISCALES " xr:uid="{22BEF658-6928-46CB-B838-8D3C46FDFEF4}"/>
    <hyperlink ref="A31" location="'TABLA 7'!A1" display="TABLE 7 - IMPORTS OF RECORDED MERCHANDISE BY NORTH AMERICAN INDUSTRIAL CLASSIFICATION SYSTEM (NAICS): FISCAL YEARS " xr:uid="{6DCCDBC1-09CE-42BD-A5E2-8F01B3D71872}"/>
    <hyperlink ref="A34" location="'TABLA 8'!A1" display="TABLA 8 - BALANCE COMERCIAL POR SISTEMA DE CLASIFICACIÓN INDUSTRIAL DE AMÉRICA DEL NORTE (SCIAN): AÑOS FISCALES" xr:uid="{37259D32-4D2E-443A-87DF-9FE2A20E481F}"/>
    <hyperlink ref="A35" location="'TABLA 8'!A1" display="TABLE 8 - TRADE BALANCE BY NORTH AMERICAN INDUSTRIAL CLASSIFICATION SYSTEM (NAICS): FISCAL YEARS" xr:uid="{E72D7F6E-D455-46FA-A7CC-995ABB6A75E2}"/>
    <hyperlink ref="A38" location="'TABLA 9'!A1" display="TABLA 9 - PRINCIPALES EXPORTACIONES E IMPORTACIONES POR SISTEMA DE CLASIFICACIÓN" xr:uid="{044D1D31-08BC-407E-B3CB-3B64EF1FA9CB}"/>
    <hyperlink ref="A40" location="'TABLA 9'!A1" display="TABLE 9 - MAIN EXPORTS AND IMPORTS BY NORTH AMERICAN INDUSTRY CLASSIFICATION" xr:uid="{68C9686B-7F45-4ACB-8A31-2C0A95D68C17}"/>
    <hyperlink ref="A39" location="'TABLA 9'!A1" display="                   INDUSTRIAL DE AMERICA DEL NORTE (SCIAN) *: AÑOS FISCALES" xr:uid="{5FD00787-D3F6-44A0-8BF0-466E5C13F5B9}"/>
    <hyperlink ref="A41" location="'TABLA 9'!A1" display="                  SYSTEM (NAICS) *: FISCAL YEARS" xr:uid="{659023A0-C459-4EDB-A952-2D8E83D65B09}"/>
    <hyperlink ref="A44" location="'TABLA 10'!A1" display="TABLA 10 - CLASIFICACIÓN ECONÓMICA DE LAS IMPORTACIONES REGISTRADAS: AÑOS FISCALES " xr:uid="{C6371E3D-8A3A-4DAE-ABA6-47DB3582E228}"/>
    <hyperlink ref="A45" location="'TABLA 10'!A1" display="TABLE 10 - ECONOMIC CLASSIFICATION OF RECORDED IMPORTS: FISCAL YEARS " xr:uid="{8E5A23D1-7436-4472-B19E-0F93B5922252}"/>
    <hyperlink ref="A48" location="'TABLA 11'!A1" display="TABLA 11 - CLASIFICACION ECONOMICA DE LAS IMPORTACIONES AJUSTADAS: AÑOS FISCALES " xr:uid="{DD040B02-C296-4756-9EA6-78270DF27D8E}"/>
    <hyperlink ref="A49" location="'TABLA 11'!A1" display="TABLE 11 - ECONOMIC CLASSIFICATION OF ADJUSTED IMPORTS: FISCAL YEARS " xr:uid="{54C83BE2-EBA9-4172-A6F2-BEC9202273E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1AFC7-4A8A-4DA2-969A-21240D7B299C}">
  <sheetPr>
    <tabColor rgb="FFCCCCFF"/>
  </sheetPr>
  <dimension ref="D4:D8"/>
  <sheetViews>
    <sheetView workbookViewId="0">
      <selection activeCell="D14" sqref="D14"/>
    </sheetView>
  </sheetViews>
  <sheetFormatPr defaultColWidth="9.26953125" defaultRowHeight="15" x14ac:dyDescent="0.25"/>
  <cols>
    <col min="1" max="2" width="9.26953125" style="76"/>
    <col min="3" max="3" width="2.7265625" style="76" customWidth="1"/>
    <col min="4" max="4" width="100.6328125" style="76" customWidth="1"/>
    <col min="5" max="16384" width="9.26953125" style="76"/>
  </cols>
  <sheetData>
    <row r="4" spans="4:4" ht="17.399999999999999" x14ac:dyDescent="0.3">
      <c r="D4" s="78" t="s">
        <v>758</v>
      </c>
    </row>
    <row r="6" spans="4:4" ht="90" x14ac:dyDescent="0.25">
      <c r="D6" s="77" t="s">
        <v>760</v>
      </c>
    </row>
    <row r="8" spans="4:4" ht="90" x14ac:dyDescent="0.25">
      <c r="D8" s="77" t="s">
        <v>759</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B94C5-9E0C-4737-9A17-9112EFD01CE5}">
  <sheetPr>
    <tabColor rgb="FFCCCCFF"/>
  </sheetPr>
  <dimension ref="D4:D8"/>
  <sheetViews>
    <sheetView workbookViewId="0">
      <selection activeCell="E6" sqref="E6"/>
    </sheetView>
  </sheetViews>
  <sheetFormatPr defaultColWidth="9.26953125" defaultRowHeight="15" x14ac:dyDescent="0.25"/>
  <cols>
    <col min="1" max="2" width="9.26953125" style="76"/>
    <col min="3" max="3" width="2.7265625" style="76" customWidth="1"/>
    <col min="4" max="4" width="100.6328125" style="76" customWidth="1"/>
    <col min="5" max="16384" width="9.26953125" style="76"/>
  </cols>
  <sheetData>
    <row r="4" spans="4:4" ht="17.399999999999999" x14ac:dyDescent="0.3">
      <c r="D4" s="78" t="s">
        <v>761</v>
      </c>
    </row>
    <row r="6" spans="4:4" ht="165" x14ac:dyDescent="0.25">
      <c r="D6" s="79" t="s">
        <v>762</v>
      </c>
    </row>
    <row r="8" spans="4:4" ht="60" x14ac:dyDescent="0.25">
      <c r="D8" s="79" t="s">
        <v>763</v>
      </c>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57C87-C6FA-414F-BB74-C7EC70F7C41B}">
  <sheetPr>
    <tabColor rgb="FFCCCCFF"/>
  </sheetPr>
  <dimension ref="A1"/>
  <sheetViews>
    <sheetView workbookViewId="0">
      <selection activeCell="B18" sqref="B18"/>
    </sheetView>
  </sheetViews>
  <sheetFormatPr defaultColWidth="9.26953125" defaultRowHeight="15" x14ac:dyDescent="0.25"/>
  <cols>
    <col min="1" max="16384" width="9.26953125" style="76"/>
  </cols>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5A70D-F6CF-49F1-B879-EEE519209CC9}">
  <sheetPr>
    <tabColor rgb="FFCCCCFF"/>
  </sheetPr>
  <dimension ref="B18"/>
  <sheetViews>
    <sheetView workbookViewId="0">
      <selection activeCell="B18" sqref="B18"/>
    </sheetView>
  </sheetViews>
  <sheetFormatPr defaultColWidth="9.26953125" defaultRowHeight="15" x14ac:dyDescent="0.25"/>
  <cols>
    <col min="1" max="16384" width="9.26953125" style="76"/>
  </cols>
  <sheetData>
    <row r="18" spans="2:2" x14ac:dyDescent="0.25">
      <c r="B18" s="76" t="s">
        <v>177</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B6B0F-0C7A-4184-93AD-158375149214}">
  <sheetPr>
    <tabColor theme="0" tint="-0.14999847407452621"/>
  </sheetPr>
  <dimension ref="A2:M43"/>
  <sheetViews>
    <sheetView zoomScaleNormal="100" workbookViewId="0">
      <selection activeCell="M7" sqref="M7"/>
    </sheetView>
  </sheetViews>
  <sheetFormatPr defaultColWidth="9.81640625" defaultRowHeight="18" x14ac:dyDescent="0.4"/>
  <cols>
    <col min="1" max="1" width="35.6328125" style="2" customWidth="1"/>
    <col min="2" max="11" width="9.36328125" style="2" customWidth="1"/>
    <col min="12" max="12" width="2.81640625" style="2" customWidth="1"/>
    <col min="13" max="13" width="35.6328125" style="2" customWidth="1"/>
    <col min="14" max="16384" width="9.81640625" style="2"/>
  </cols>
  <sheetData>
    <row r="2" spans="1:13" x14ac:dyDescent="0.4">
      <c r="A2" s="1" t="s">
        <v>0</v>
      </c>
    </row>
    <row r="3" spans="1:13" x14ac:dyDescent="0.4">
      <c r="A3" s="1" t="s">
        <v>1</v>
      </c>
    </row>
    <row r="4" spans="1:13" x14ac:dyDescent="0.4">
      <c r="A4" s="2" t="s">
        <v>2</v>
      </c>
    </row>
    <row r="7" spans="1:13" x14ac:dyDescent="0.4">
      <c r="A7" s="10"/>
      <c r="B7" s="11">
        <v>2012</v>
      </c>
      <c r="C7" s="11">
        <v>2013</v>
      </c>
      <c r="D7" s="11">
        <v>2014</v>
      </c>
      <c r="E7" s="11">
        <v>2015</v>
      </c>
      <c r="F7" s="11" t="s">
        <v>45</v>
      </c>
      <c r="G7" s="11" t="s">
        <v>46</v>
      </c>
      <c r="H7" s="11" t="s">
        <v>41</v>
      </c>
      <c r="I7" s="11" t="s">
        <v>42</v>
      </c>
      <c r="J7" s="11" t="s">
        <v>43</v>
      </c>
      <c r="K7" s="11" t="s">
        <v>44</v>
      </c>
      <c r="L7" s="10"/>
      <c r="M7" s="80" t="s">
        <v>764</v>
      </c>
    </row>
    <row r="9" spans="1:13" x14ac:dyDescent="0.4">
      <c r="A9" s="3" t="s">
        <v>3</v>
      </c>
      <c r="B9" s="4">
        <v>67993.899999999994</v>
      </c>
      <c r="C9" s="4">
        <v>68001</v>
      </c>
      <c r="D9" s="4">
        <v>67758.100000000006</v>
      </c>
      <c r="E9" s="4">
        <v>70666.100000000006</v>
      </c>
      <c r="F9" s="4">
        <v>73336.899999999994</v>
      </c>
      <c r="G9" s="4">
        <v>72611.399999999994</v>
      </c>
      <c r="H9" s="4">
        <v>63003.7</v>
      </c>
      <c r="I9" s="4">
        <v>64911.3</v>
      </c>
      <c r="J9" s="4">
        <v>66356.800000000003</v>
      </c>
      <c r="K9" s="4">
        <v>63627.199999999997</v>
      </c>
      <c r="M9" s="3" t="s">
        <v>4</v>
      </c>
    </row>
    <row r="11" spans="1:13" x14ac:dyDescent="0.4">
      <c r="A11" s="1" t="s">
        <v>5</v>
      </c>
      <c r="B11" s="4">
        <v>58351.6</v>
      </c>
      <c r="C11" s="4">
        <v>62361.3</v>
      </c>
      <c r="D11" s="4">
        <v>62309.168107999998</v>
      </c>
      <c r="E11" s="4">
        <v>69463.153426999997</v>
      </c>
      <c r="F11" s="4">
        <v>71740</v>
      </c>
      <c r="G11" s="4">
        <v>71091.600000000006</v>
      </c>
      <c r="H11" s="4">
        <v>60528.299999999996</v>
      </c>
      <c r="I11" s="4">
        <v>63684.399999999994</v>
      </c>
      <c r="J11" s="4">
        <v>62237.400000000009</v>
      </c>
      <c r="K11" s="4">
        <v>57921.4</v>
      </c>
      <c r="M11" s="1" t="s">
        <v>6</v>
      </c>
    </row>
    <row r="12" spans="1:13" x14ac:dyDescent="0.4">
      <c r="A12" s="1" t="s">
        <v>7</v>
      </c>
      <c r="B12" s="4">
        <v>41798</v>
      </c>
      <c r="C12" s="4">
        <v>44665.8</v>
      </c>
      <c r="D12" s="4">
        <v>44853.1</v>
      </c>
      <c r="E12" s="4">
        <v>51433.1</v>
      </c>
      <c r="F12" s="4">
        <v>54592.5</v>
      </c>
      <c r="G12" s="4">
        <v>55257.1</v>
      </c>
      <c r="H12" s="4">
        <v>48479.9</v>
      </c>
      <c r="I12" s="4">
        <v>48236.2</v>
      </c>
      <c r="J12" s="4">
        <v>47266.3</v>
      </c>
      <c r="K12" s="4">
        <v>45086.9</v>
      </c>
      <c r="M12" s="1" t="s">
        <v>8</v>
      </c>
    </row>
    <row r="13" spans="1:13" x14ac:dyDescent="0.4">
      <c r="A13" s="1" t="s">
        <v>9</v>
      </c>
      <c r="B13" s="4">
        <v>16390.7</v>
      </c>
      <c r="C13" s="4">
        <v>17462.7</v>
      </c>
      <c r="D13" s="4">
        <v>17162.3</v>
      </c>
      <c r="E13" s="4">
        <v>17749.599999999999</v>
      </c>
      <c r="F13" s="4">
        <v>16803.7</v>
      </c>
      <c r="G13" s="4">
        <v>15539.5</v>
      </c>
      <c r="H13" s="4">
        <v>11833.7</v>
      </c>
      <c r="I13" s="4">
        <v>15172.7</v>
      </c>
      <c r="J13" s="4">
        <v>14734.2</v>
      </c>
      <c r="K13" s="4">
        <v>12624.1</v>
      </c>
      <c r="M13" s="1" t="s">
        <v>10</v>
      </c>
    </row>
    <row r="14" spans="1:13" x14ac:dyDescent="0.4">
      <c r="A14" s="1" t="s">
        <v>11</v>
      </c>
      <c r="B14" s="4">
        <v>162.9</v>
      </c>
      <c r="C14" s="4">
        <v>232.8</v>
      </c>
      <c r="D14" s="4">
        <v>293.8</v>
      </c>
      <c r="E14" s="4">
        <v>280.5</v>
      </c>
      <c r="F14" s="4">
        <v>343.8</v>
      </c>
      <c r="G14" s="4">
        <v>295</v>
      </c>
      <c r="H14" s="4">
        <v>214.7</v>
      </c>
      <c r="I14" s="4">
        <v>275.5</v>
      </c>
      <c r="J14" s="4">
        <v>236.9</v>
      </c>
      <c r="K14" s="4">
        <v>210.4</v>
      </c>
      <c r="M14" s="1" t="s">
        <v>12</v>
      </c>
    </row>
    <row r="15" spans="1:13" x14ac:dyDescent="0.4">
      <c r="A15" s="1"/>
      <c r="B15" s="4"/>
      <c r="C15" s="4"/>
      <c r="D15" s="4"/>
      <c r="E15" s="4"/>
      <c r="F15" s="4"/>
      <c r="G15" s="4"/>
      <c r="H15" s="4"/>
      <c r="I15" s="4"/>
      <c r="J15" s="4"/>
      <c r="K15" s="4"/>
      <c r="M15" s="1"/>
    </row>
    <row r="16" spans="1:13" x14ac:dyDescent="0.4">
      <c r="A16" s="1" t="s">
        <v>13</v>
      </c>
      <c r="B16" s="4">
        <v>9642.2999999999956</v>
      </c>
      <c r="C16" s="4">
        <v>5639.6999999999971</v>
      </c>
      <c r="D16" s="4">
        <v>5448.9318920000078</v>
      </c>
      <c r="E16" s="4">
        <v>1202.9465730000084</v>
      </c>
      <c r="F16" s="4">
        <v>1596.8999999999942</v>
      </c>
      <c r="G16" s="4">
        <v>1519.7999999999884</v>
      </c>
      <c r="H16" s="4">
        <v>2475.4000000000015</v>
      </c>
      <c r="I16" s="4">
        <v>1226.9000000000087</v>
      </c>
      <c r="J16" s="4">
        <v>4119.3999999999942</v>
      </c>
      <c r="K16" s="4">
        <v>5705.7999999999956</v>
      </c>
      <c r="M16" s="1" t="s">
        <v>14</v>
      </c>
    </row>
    <row r="17" spans="1:13" x14ac:dyDescent="0.4">
      <c r="A17" s="1" t="s">
        <v>15</v>
      </c>
      <c r="B17" s="4">
        <v>-362</v>
      </c>
      <c r="C17" s="4">
        <v>-541.6</v>
      </c>
      <c r="D17" s="4">
        <v>-859.9</v>
      </c>
      <c r="E17" s="4">
        <v>-542.1</v>
      </c>
      <c r="F17" s="4">
        <v>-379.8</v>
      </c>
      <c r="G17" s="4">
        <v>-460.3</v>
      </c>
      <c r="H17" s="4">
        <v>-337.5</v>
      </c>
      <c r="I17" s="4">
        <v>-303.3</v>
      </c>
      <c r="J17" s="4">
        <v>-348.2</v>
      </c>
      <c r="K17" s="4">
        <v>-456.6</v>
      </c>
      <c r="M17" s="1" t="s">
        <v>16</v>
      </c>
    </row>
    <row r="18" spans="1:13" x14ac:dyDescent="0.4">
      <c r="A18" s="1" t="s">
        <v>17</v>
      </c>
      <c r="M18" s="1" t="s">
        <v>18</v>
      </c>
    </row>
    <row r="19" spans="1:13" x14ac:dyDescent="0.4">
      <c r="A19" s="1" t="s">
        <v>19</v>
      </c>
      <c r="B19" s="4">
        <v>341.9</v>
      </c>
      <c r="C19" s="4">
        <v>332.8</v>
      </c>
      <c r="D19" s="4">
        <v>331.2</v>
      </c>
      <c r="E19" s="4">
        <v>286.7</v>
      </c>
      <c r="F19" s="4">
        <v>381.3</v>
      </c>
      <c r="G19" s="4">
        <v>345.2</v>
      </c>
      <c r="H19" s="4">
        <v>246.6</v>
      </c>
      <c r="I19" s="4">
        <v>230.1</v>
      </c>
      <c r="J19" s="4">
        <v>251.3</v>
      </c>
      <c r="K19" s="4">
        <v>278.89999999999998</v>
      </c>
      <c r="M19" s="1" t="s">
        <v>20</v>
      </c>
    </row>
    <row r="20" spans="1:13" x14ac:dyDescent="0.4">
      <c r="A20" s="1" t="s">
        <v>21</v>
      </c>
      <c r="B20" s="4">
        <v>9662.399999999996</v>
      </c>
      <c r="C20" s="4">
        <v>5848.4</v>
      </c>
      <c r="D20" s="4">
        <v>5977.5999999999995</v>
      </c>
      <c r="E20" s="4">
        <v>1458.4</v>
      </c>
      <c r="F20" s="4">
        <v>1593.2</v>
      </c>
      <c r="G20" s="4">
        <v>1635.5</v>
      </c>
      <c r="H20" s="4">
        <v>4882.7</v>
      </c>
      <c r="I20" s="4">
        <v>2717</v>
      </c>
      <c r="J20" s="4">
        <v>3723.1</v>
      </c>
      <c r="K20" s="4">
        <v>3723.1</v>
      </c>
      <c r="M20" s="1" t="s">
        <v>22</v>
      </c>
    </row>
    <row r="21" spans="1:13" x14ac:dyDescent="0.4">
      <c r="A21" s="1" t="s">
        <v>39</v>
      </c>
      <c r="B21" s="4">
        <v>597.5</v>
      </c>
      <c r="C21" s="4">
        <v>10.9</v>
      </c>
      <c r="D21" s="4">
        <v>4.7</v>
      </c>
      <c r="E21" s="4">
        <v>5</v>
      </c>
      <c r="F21" s="4">
        <v>4.4000000000000004</v>
      </c>
      <c r="G21" s="4">
        <v>2.5</v>
      </c>
      <c r="H21" s="4">
        <v>1</v>
      </c>
      <c r="I21" s="4">
        <v>2.7</v>
      </c>
      <c r="J21" s="4">
        <v>0</v>
      </c>
      <c r="K21" s="4">
        <v>0</v>
      </c>
      <c r="M21" s="1" t="s">
        <v>40</v>
      </c>
    </row>
    <row r="22" spans="1:13" x14ac:dyDescent="0.4">
      <c r="B22" s="4"/>
      <c r="C22" s="4"/>
      <c r="D22" s="4"/>
      <c r="E22" s="4"/>
      <c r="F22" s="4"/>
      <c r="G22" s="4"/>
      <c r="H22" s="4"/>
      <c r="I22" s="4"/>
      <c r="J22" s="4"/>
      <c r="K22" s="4"/>
    </row>
    <row r="23" spans="1:13" x14ac:dyDescent="0.4">
      <c r="A23" s="3" t="s">
        <v>23</v>
      </c>
      <c r="B23" s="4">
        <v>49400</v>
      </c>
      <c r="C23" s="4">
        <v>49180</v>
      </c>
      <c r="D23" s="4">
        <v>48473.1</v>
      </c>
      <c r="E23" s="4">
        <v>48522</v>
      </c>
      <c r="F23" s="4">
        <v>48771.6</v>
      </c>
      <c r="G23" s="4">
        <v>50366.8</v>
      </c>
      <c r="H23" s="4">
        <v>50551</v>
      </c>
      <c r="I23" s="4">
        <v>52845.4</v>
      </c>
      <c r="J23" s="4">
        <v>45903.4</v>
      </c>
      <c r="K23" s="4">
        <v>46743.3</v>
      </c>
      <c r="M23" s="3" t="s">
        <v>24</v>
      </c>
    </row>
    <row r="25" spans="1:13" x14ac:dyDescent="0.4">
      <c r="A25" s="1" t="s">
        <v>25</v>
      </c>
      <c r="B25" s="4">
        <v>46576.2</v>
      </c>
      <c r="C25" s="4">
        <v>45100.800000000003</v>
      </c>
      <c r="D25" s="4">
        <v>42580.4</v>
      </c>
      <c r="E25" s="4">
        <v>43092.800000000003</v>
      </c>
      <c r="F25" s="4">
        <v>43316.3</v>
      </c>
      <c r="G25" s="4">
        <v>45938.041216999998</v>
      </c>
      <c r="H25" s="4">
        <v>46488.378117</v>
      </c>
      <c r="I25" s="4">
        <v>49424.099999999991</v>
      </c>
      <c r="J25" s="4">
        <v>44508.9</v>
      </c>
      <c r="K25" s="4">
        <v>45058.7</v>
      </c>
      <c r="M25" s="1" t="s">
        <v>26</v>
      </c>
    </row>
    <row r="26" spans="1:13" x14ac:dyDescent="0.4">
      <c r="A26" s="1" t="s">
        <v>7</v>
      </c>
      <c r="B26" s="4">
        <v>19837.099999999999</v>
      </c>
      <c r="C26" s="4">
        <v>20454.900000000001</v>
      </c>
      <c r="D26" s="4">
        <v>20063.8</v>
      </c>
      <c r="E26" s="4">
        <v>22333.7</v>
      </c>
      <c r="F26" s="4">
        <v>24076.1</v>
      </c>
      <c r="G26" s="4">
        <v>24588.955654000001</v>
      </c>
      <c r="H26" s="4">
        <v>25104.285355</v>
      </c>
      <c r="I26" s="4">
        <v>24661.1</v>
      </c>
      <c r="J26" s="4">
        <v>22642.5</v>
      </c>
      <c r="K26" s="4">
        <v>25434.400000000001</v>
      </c>
      <c r="M26" s="1" t="s">
        <v>8</v>
      </c>
    </row>
    <row r="27" spans="1:13" x14ac:dyDescent="0.4">
      <c r="A27" s="1" t="s">
        <v>9</v>
      </c>
      <c r="B27" s="4">
        <v>24964</v>
      </c>
      <c r="C27" s="4">
        <v>24637.1</v>
      </c>
      <c r="D27" s="4">
        <v>22506</v>
      </c>
      <c r="E27" s="4">
        <v>20744</v>
      </c>
      <c r="F27" s="4">
        <v>19238.900000000001</v>
      </c>
      <c r="G27" s="4">
        <v>21113.1</v>
      </c>
      <c r="H27" s="4">
        <v>21212.799999999999</v>
      </c>
      <c r="I27" s="4">
        <v>24647.7</v>
      </c>
      <c r="J27" s="4">
        <v>21735.4</v>
      </c>
      <c r="K27" s="4">
        <v>19489.599999999999</v>
      </c>
      <c r="M27" s="1" t="s">
        <v>10</v>
      </c>
    </row>
    <row r="28" spans="1:13" x14ac:dyDescent="0.4">
      <c r="A28" s="1" t="s">
        <v>11</v>
      </c>
      <c r="B28" s="4">
        <v>1775.1</v>
      </c>
      <c r="C28" s="4">
        <v>8.8000000000000007</v>
      </c>
      <c r="D28" s="4">
        <v>10.6</v>
      </c>
      <c r="E28" s="4">
        <v>15.1</v>
      </c>
      <c r="F28" s="4">
        <v>1.3</v>
      </c>
      <c r="G28" s="4">
        <v>235.98556300000001</v>
      </c>
      <c r="H28" s="4">
        <v>171.29276200000001</v>
      </c>
      <c r="I28" s="4">
        <v>115.3</v>
      </c>
      <c r="J28" s="4">
        <v>131</v>
      </c>
      <c r="K28" s="4">
        <v>134.69999999999999</v>
      </c>
      <c r="M28" s="1" t="s">
        <v>12</v>
      </c>
    </row>
    <row r="29" spans="1:13" x14ac:dyDescent="0.4">
      <c r="A29" s="1"/>
      <c r="B29" s="4"/>
      <c r="C29" s="4"/>
      <c r="D29" s="4"/>
      <c r="E29" s="4"/>
      <c r="F29" s="4"/>
      <c r="G29" s="4"/>
      <c r="H29" s="4"/>
      <c r="I29" s="4"/>
      <c r="J29" s="4"/>
      <c r="K29" s="4"/>
      <c r="M29" s="1"/>
    </row>
    <row r="30" spans="1:13" x14ac:dyDescent="0.4">
      <c r="A30" s="1" t="s">
        <v>13</v>
      </c>
      <c r="B30" s="4">
        <v>2823.8000000000029</v>
      </c>
      <c r="C30" s="4">
        <v>4079.1999999999971</v>
      </c>
      <c r="D30" s="4">
        <v>5892.6999999999971</v>
      </c>
      <c r="E30" s="4">
        <v>5429.1999999999971</v>
      </c>
      <c r="F30" s="4">
        <v>5455.2999999999956</v>
      </c>
      <c r="G30" s="4">
        <v>4428.7587830000048</v>
      </c>
      <c r="H30" s="4">
        <v>4062.6218829999998</v>
      </c>
      <c r="I30" s="4">
        <v>3421.3000000000102</v>
      </c>
      <c r="J30" s="4">
        <v>1394.5</v>
      </c>
      <c r="K30" s="4">
        <v>1684.6000000000058</v>
      </c>
      <c r="M30" s="1" t="s">
        <v>14</v>
      </c>
    </row>
    <row r="31" spans="1:13" x14ac:dyDescent="0.4">
      <c r="A31" s="1" t="s">
        <v>15</v>
      </c>
      <c r="B31" s="4">
        <v>-362</v>
      </c>
      <c r="C31" s="4">
        <v>-541.6</v>
      </c>
      <c r="D31" s="4">
        <v>-859.9</v>
      </c>
      <c r="E31" s="4">
        <v>-542.1</v>
      </c>
      <c r="F31" s="4">
        <v>-379.8</v>
      </c>
      <c r="G31" s="4">
        <v>-460.3</v>
      </c>
      <c r="H31" s="4">
        <v>-337.5</v>
      </c>
      <c r="I31" s="4">
        <v>-303.3</v>
      </c>
      <c r="J31" s="4">
        <v>-348.2</v>
      </c>
      <c r="K31" s="4">
        <v>-456.6</v>
      </c>
      <c r="M31" s="1" t="s">
        <v>16</v>
      </c>
    </row>
    <row r="32" spans="1:13" x14ac:dyDescent="0.4">
      <c r="A32" s="1" t="s">
        <v>21</v>
      </c>
      <c r="B32" s="4">
        <v>3185.8000000000029</v>
      </c>
      <c r="C32" s="4">
        <v>4620.7999999999975</v>
      </c>
      <c r="D32" s="4">
        <v>6752.5999999999967</v>
      </c>
      <c r="E32" s="4">
        <v>5971.2999999999975</v>
      </c>
      <c r="F32" s="4">
        <v>5835.0999999999958</v>
      </c>
      <c r="G32" s="4">
        <v>4889.058783000005</v>
      </c>
      <c r="H32" s="4">
        <v>4400.1218829999998</v>
      </c>
      <c r="I32" s="4">
        <v>3724.6000000000104</v>
      </c>
      <c r="J32" s="4">
        <v>1742.7</v>
      </c>
      <c r="K32" s="4">
        <v>2141.2000000000057</v>
      </c>
      <c r="M32" s="1" t="s">
        <v>22</v>
      </c>
    </row>
    <row r="33" spans="1:13" x14ac:dyDescent="0.4">
      <c r="A33" s="1" t="s">
        <v>39</v>
      </c>
      <c r="B33" s="4">
        <v>3.4</v>
      </c>
      <c r="C33" s="4">
        <v>1.7</v>
      </c>
      <c r="D33" s="4">
        <v>2.2000000000000002</v>
      </c>
      <c r="E33" s="4">
        <v>1.8</v>
      </c>
      <c r="F33" s="4">
        <v>1.9</v>
      </c>
      <c r="G33" s="4">
        <v>1.4</v>
      </c>
      <c r="H33" s="4">
        <v>1.6</v>
      </c>
      <c r="I33" s="4">
        <v>3.7</v>
      </c>
      <c r="J33" s="4">
        <v>2.9</v>
      </c>
      <c r="K33" s="4">
        <v>0</v>
      </c>
      <c r="M33" s="1" t="s">
        <v>40</v>
      </c>
    </row>
    <row r="34" spans="1:13" x14ac:dyDescent="0.4">
      <c r="B34" s="4"/>
      <c r="C34" s="4"/>
      <c r="D34" s="4"/>
      <c r="E34" s="4"/>
      <c r="F34" s="4"/>
      <c r="G34" s="4"/>
      <c r="H34" s="4"/>
      <c r="I34" s="4"/>
      <c r="J34" s="4"/>
      <c r="K34" s="4"/>
    </row>
    <row r="35" spans="1:13" ht="18.600000000000001" thickBot="1" x14ac:dyDescent="0.45">
      <c r="A35" s="13" t="s">
        <v>27</v>
      </c>
      <c r="B35" s="14">
        <v>18593.900000000001</v>
      </c>
      <c r="C35" s="14">
        <v>18820.900000000001</v>
      </c>
      <c r="D35" s="14">
        <v>19285</v>
      </c>
      <c r="E35" s="14">
        <v>22144.1</v>
      </c>
      <c r="F35" s="14">
        <v>24565.4</v>
      </c>
      <c r="G35" s="14">
        <v>22244.6</v>
      </c>
      <c r="H35" s="14">
        <v>12452.7</v>
      </c>
      <c r="I35" s="14">
        <v>12065.9</v>
      </c>
      <c r="J35" s="14">
        <v>20453.400000000001</v>
      </c>
      <c r="K35" s="14">
        <v>16883.900000000001</v>
      </c>
      <c r="L35" s="12"/>
      <c r="M35" s="13" t="s">
        <v>28</v>
      </c>
    </row>
    <row r="36" spans="1:13" x14ac:dyDescent="0.4">
      <c r="B36" s="4"/>
      <c r="C36" s="4"/>
      <c r="D36" s="4"/>
      <c r="E36" s="4"/>
      <c r="F36" s="4"/>
      <c r="G36" s="4"/>
      <c r="H36" s="4"/>
      <c r="I36" s="4"/>
      <c r="J36" s="4"/>
      <c r="K36" s="4"/>
    </row>
    <row r="37" spans="1:13" x14ac:dyDescent="0.4">
      <c r="A37" s="1" t="s">
        <v>37</v>
      </c>
      <c r="G37" s="1" t="s">
        <v>38</v>
      </c>
    </row>
    <row r="38" spans="1:13" x14ac:dyDescent="0.4">
      <c r="A38" s="1" t="s">
        <v>29</v>
      </c>
      <c r="G38" s="1" t="s">
        <v>30</v>
      </c>
    </row>
    <row r="40" spans="1:13" x14ac:dyDescent="0.4">
      <c r="A40" s="1" t="s">
        <v>31</v>
      </c>
      <c r="G40" s="1" t="s">
        <v>32</v>
      </c>
    </row>
    <row r="42" spans="1:13" x14ac:dyDescent="0.4">
      <c r="A42" s="1" t="s">
        <v>33</v>
      </c>
      <c r="G42" s="1" t="s">
        <v>34</v>
      </c>
    </row>
    <row r="43" spans="1:13" x14ac:dyDescent="0.4">
      <c r="A43" s="1" t="s">
        <v>35</v>
      </c>
      <c r="G43" s="1" t="s">
        <v>36</v>
      </c>
    </row>
  </sheetData>
  <hyperlinks>
    <hyperlink ref="M7" location="'ÍNDICE-INDEX'!A1" display="'ÍNDICE-INDEX'" xr:uid="{210A7508-3D22-43C3-BADB-EC1CFD6E5448}"/>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E8679-E870-46F9-AE37-8D654885ECFE}">
  <sheetPr>
    <tabColor theme="0" tint="-0.14999847407452621"/>
  </sheetPr>
  <dimension ref="A2:M66"/>
  <sheetViews>
    <sheetView zoomScale="90" zoomScaleNormal="90" workbookViewId="0">
      <selection activeCell="M7" sqref="M7"/>
    </sheetView>
  </sheetViews>
  <sheetFormatPr defaultColWidth="9.81640625" defaultRowHeight="18" x14ac:dyDescent="0.4"/>
  <cols>
    <col min="1" max="1" width="30.6328125" style="2" customWidth="1"/>
    <col min="2" max="11" width="9.81640625" style="2"/>
    <col min="12" max="12" width="2.81640625" style="2" customWidth="1"/>
    <col min="13" max="13" width="30.6328125" style="2" customWidth="1"/>
    <col min="14" max="16384" width="9.81640625" style="2"/>
  </cols>
  <sheetData>
    <row r="2" spans="1:13" x14ac:dyDescent="0.4">
      <c r="A2" s="1" t="s">
        <v>47</v>
      </c>
    </row>
    <row r="3" spans="1:13" x14ac:dyDescent="0.4">
      <c r="A3" s="1" t="s">
        <v>48</v>
      </c>
    </row>
    <row r="4" spans="1:13" x14ac:dyDescent="0.4">
      <c r="A4" s="2" t="s">
        <v>2</v>
      </c>
    </row>
    <row r="7" spans="1:13" x14ac:dyDescent="0.4">
      <c r="A7" s="10"/>
      <c r="B7" s="11">
        <v>2012</v>
      </c>
      <c r="C7" s="11">
        <v>2013</v>
      </c>
      <c r="D7" s="11">
        <v>2014</v>
      </c>
      <c r="E7" s="11">
        <v>2015</v>
      </c>
      <c r="F7" s="11" t="s">
        <v>45</v>
      </c>
      <c r="G7" s="11" t="s">
        <v>46</v>
      </c>
      <c r="H7" s="11" t="s">
        <v>41</v>
      </c>
      <c r="I7" s="11" t="s">
        <v>42</v>
      </c>
      <c r="J7" s="11" t="s">
        <v>43</v>
      </c>
      <c r="K7" s="11" t="s">
        <v>44</v>
      </c>
      <c r="L7" s="9"/>
      <c r="M7" s="80" t="s">
        <v>764</v>
      </c>
    </row>
    <row r="8" spans="1:13" x14ac:dyDescent="0.4">
      <c r="D8" s="4"/>
      <c r="E8" s="4"/>
      <c r="F8" s="4"/>
      <c r="G8" s="4"/>
      <c r="H8" s="4"/>
      <c r="I8" s="4"/>
      <c r="J8" s="4"/>
      <c r="K8" s="4"/>
    </row>
    <row r="9" spans="1:13" x14ac:dyDescent="0.4">
      <c r="A9" s="1" t="s">
        <v>49</v>
      </c>
      <c r="B9" s="4">
        <v>58351.6</v>
      </c>
      <c r="C9" s="4">
        <v>62361.3</v>
      </c>
      <c r="D9" s="4">
        <v>62309.168107999998</v>
      </c>
      <c r="E9" s="4">
        <v>69463.153426999997</v>
      </c>
      <c r="F9" s="4">
        <v>71740</v>
      </c>
      <c r="G9" s="4">
        <v>71091.600000000006</v>
      </c>
      <c r="H9" s="4">
        <v>60528.299999999996</v>
      </c>
      <c r="I9" s="4">
        <v>63684.399999999994</v>
      </c>
      <c r="J9" s="4">
        <v>62237.400000000009</v>
      </c>
      <c r="K9" s="4">
        <v>57921.4</v>
      </c>
      <c r="M9" s="1" t="s">
        <v>50</v>
      </c>
    </row>
    <row r="11" spans="1:13" x14ac:dyDescent="0.4">
      <c r="A11" s="1" t="s">
        <v>51</v>
      </c>
      <c r="B11" s="4">
        <v>41798</v>
      </c>
      <c r="C11" s="4">
        <v>44665.8</v>
      </c>
      <c r="D11" s="4">
        <v>44853.1</v>
      </c>
      <c r="E11" s="4">
        <v>51433.1</v>
      </c>
      <c r="F11" s="4">
        <v>54592.5</v>
      </c>
      <c r="G11" s="4">
        <v>55257.1</v>
      </c>
      <c r="H11" s="4">
        <v>48479.9</v>
      </c>
      <c r="I11" s="4">
        <v>48236.2</v>
      </c>
      <c r="J11" s="4">
        <v>47266.3</v>
      </c>
      <c r="K11" s="4">
        <v>45086.9</v>
      </c>
      <c r="M11" s="1" t="s">
        <v>52</v>
      </c>
    </row>
    <row r="12" spans="1:13" x14ac:dyDescent="0.4">
      <c r="A12" s="1" t="s">
        <v>53</v>
      </c>
      <c r="B12" s="4">
        <v>162.9</v>
      </c>
      <c r="C12" s="4">
        <v>232.8</v>
      </c>
      <c r="D12" s="4">
        <v>293.8</v>
      </c>
      <c r="E12" s="4">
        <v>280.5</v>
      </c>
      <c r="F12" s="4">
        <v>343.8</v>
      </c>
      <c r="G12" s="4">
        <v>295</v>
      </c>
      <c r="H12" s="4">
        <v>214.7</v>
      </c>
      <c r="I12" s="4">
        <v>275.5</v>
      </c>
      <c r="J12" s="4">
        <v>236.9</v>
      </c>
      <c r="K12" s="4">
        <v>210.4</v>
      </c>
      <c r="M12" s="1" t="s">
        <v>54</v>
      </c>
    </row>
    <row r="13" spans="1:13" x14ac:dyDescent="0.4">
      <c r="A13" s="1" t="s">
        <v>55</v>
      </c>
      <c r="B13" s="4">
        <v>16390.665129000001</v>
      </c>
      <c r="C13" s="4">
        <v>17462.697691000001</v>
      </c>
      <c r="D13" s="4">
        <v>17162.268108</v>
      </c>
      <c r="E13" s="4">
        <v>17749.553426999999</v>
      </c>
      <c r="F13" s="4">
        <v>16803.7</v>
      </c>
      <c r="G13" s="4">
        <v>15539.5</v>
      </c>
      <c r="H13" s="4">
        <v>11833.699999999999</v>
      </c>
      <c r="I13" s="4">
        <v>15172.7</v>
      </c>
      <c r="J13" s="4">
        <v>14734.2</v>
      </c>
      <c r="K13" s="4">
        <v>12624.099999999999</v>
      </c>
      <c r="M13" s="1" t="s">
        <v>56</v>
      </c>
    </row>
    <row r="14" spans="1:13" x14ac:dyDescent="0.4">
      <c r="A14" s="1" t="s">
        <v>57</v>
      </c>
      <c r="B14" s="4">
        <v>13</v>
      </c>
      <c r="C14" s="4">
        <v>23.3</v>
      </c>
      <c r="D14" s="4">
        <v>35.200000000000003</v>
      </c>
      <c r="E14" s="4">
        <v>54.3</v>
      </c>
      <c r="F14" s="4">
        <v>71.7</v>
      </c>
      <c r="G14" s="4">
        <v>64.900000000000006</v>
      </c>
      <c r="H14" s="4">
        <v>41.2</v>
      </c>
      <c r="I14" s="4">
        <v>42</v>
      </c>
      <c r="J14" s="4">
        <v>66.8</v>
      </c>
      <c r="K14" s="4">
        <v>58.1</v>
      </c>
      <c r="M14" s="1" t="s">
        <v>57</v>
      </c>
    </row>
    <row r="15" spans="1:13" x14ac:dyDescent="0.4">
      <c r="A15" s="1" t="s">
        <v>58</v>
      </c>
      <c r="B15" s="4">
        <v>284.8</v>
      </c>
      <c r="C15" s="4">
        <v>311.5</v>
      </c>
      <c r="D15" s="4">
        <v>159.30000000000001</v>
      </c>
      <c r="E15" s="4">
        <v>105.5</v>
      </c>
      <c r="F15" s="4">
        <v>234.8</v>
      </c>
      <c r="G15" s="4">
        <v>76.8</v>
      </c>
      <c r="H15" s="4">
        <v>82.1</v>
      </c>
      <c r="I15" s="4">
        <v>115.4</v>
      </c>
      <c r="J15" s="4">
        <v>78.900000000000006</v>
      </c>
      <c r="K15" s="4">
        <v>68.3</v>
      </c>
      <c r="M15" s="1" t="s">
        <v>59</v>
      </c>
    </row>
    <row r="16" spans="1:13" x14ac:dyDescent="0.4">
      <c r="A16" s="1" t="s">
        <v>60</v>
      </c>
      <c r="B16" s="4">
        <v>584.20000000000005</v>
      </c>
      <c r="C16" s="4">
        <v>438.2</v>
      </c>
      <c r="D16" s="4">
        <v>425.3</v>
      </c>
      <c r="E16" s="4">
        <v>399.8</v>
      </c>
      <c r="F16" s="4">
        <v>383</v>
      </c>
      <c r="G16" s="4">
        <v>461.9</v>
      </c>
      <c r="H16" s="4">
        <v>483.9</v>
      </c>
      <c r="I16" s="4">
        <v>553</v>
      </c>
      <c r="J16" s="4">
        <v>341.8</v>
      </c>
      <c r="K16" s="4">
        <v>312.8</v>
      </c>
      <c r="M16" s="1" t="s">
        <v>61</v>
      </c>
    </row>
    <row r="17" spans="1:13" x14ac:dyDescent="0.4">
      <c r="A17" s="1" t="s">
        <v>62</v>
      </c>
      <c r="B17" s="4">
        <v>305.10000000000002</v>
      </c>
      <c r="C17" s="4">
        <v>403.4</v>
      </c>
      <c r="D17" s="4">
        <v>507.4</v>
      </c>
      <c r="E17" s="4">
        <v>402.8</v>
      </c>
      <c r="F17" s="4">
        <v>246.4</v>
      </c>
      <c r="G17" s="4">
        <v>302.39999999999998</v>
      </c>
      <c r="H17" s="4">
        <v>221.7</v>
      </c>
      <c r="I17" s="4">
        <v>317.8</v>
      </c>
      <c r="J17" s="4">
        <v>386.2</v>
      </c>
      <c r="K17" s="4">
        <v>327.9</v>
      </c>
      <c r="M17" s="1" t="s">
        <v>63</v>
      </c>
    </row>
    <row r="18" spans="1:13" x14ac:dyDescent="0.4">
      <c r="A18" s="1" t="s">
        <v>64</v>
      </c>
      <c r="B18" s="4">
        <v>3706.4</v>
      </c>
      <c r="C18" s="4">
        <v>3238.4</v>
      </c>
      <c r="D18" s="4">
        <v>2774.5</v>
      </c>
      <c r="E18" s="4">
        <v>3004.5</v>
      </c>
      <c r="F18" s="4">
        <v>2844.9</v>
      </c>
      <c r="G18" s="4">
        <v>2451.1</v>
      </c>
      <c r="H18" s="4">
        <v>2107.3000000000002</v>
      </c>
      <c r="I18" s="4">
        <v>2815.1</v>
      </c>
      <c r="J18" s="4">
        <v>2611.6</v>
      </c>
      <c r="K18" s="4">
        <v>2110.6</v>
      </c>
      <c r="M18" s="1" t="s">
        <v>64</v>
      </c>
    </row>
    <row r="19" spans="1:13" x14ac:dyDescent="0.4">
      <c r="A19" s="1" t="s">
        <v>65</v>
      </c>
      <c r="B19" s="4">
        <v>230.4</v>
      </c>
      <c r="C19" s="4">
        <v>229.4</v>
      </c>
      <c r="D19" s="4">
        <v>305.8</v>
      </c>
      <c r="E19" s="4">
        <v>147.19999999999999</v>
      </c>
      <c r="F19" s="4">
        <v>88.8</v>
      </c>
      <c r="G19" s="4">
        <v>93.6</v>
      </c>
      <c r="H19" s="4">
        <v>62.7</v>
      </c>
      <c r="I19" s="4">
        <v>42.4</v>
      </c>
      <c r="J19" s="4">
        <v>43.5</v>
      </c>
      <c r="K19" s="4">
        <v>107.1</v>
      </c>
      <c r="M19" s="1" t="s">
        <v>66</v>
      </c>
    </row>
    <row r="20" spans="1:13" x14ac:dyDescent="0.4">
      <c r="A20" s="1" t="s">
        <v>67</v>
      </c>
      <c r="B20" s="4">
        <v>666.8</v>
      </c>
      <c r="C20" s="4">
        <v>724.4</v>
      </c>
      <c r="D20" s="4">
        <v>1108.7</v>
      </c>
      <c r="E20" s="4">
        <v>1128.3</v>
      </c>
      <c r="F20" s="4">
        <v>921.6</v>
      </c>
      <c r="G20" s="4">
        <v>952.7</v>
      </c>
      <c r="H20" s="4">
        <v>974.1</v>
      </c>
      <c r="I20" s="4">
        <v>965.8</v>
      </c>
      <c r="J20" s="4">
        <v>697.6</v>
      </c>
      <c r="K20" s="4">
        <v>675</v>
      </c>
      <c r="M20" s="1" t="s">
        <v>68</v>
      </c>
    </row>
    <row r="21" spans="1:13" x14ac:dyDescent="0.4">
      <c r="A21" s="1" t="s">
        <v>69</v>
      </c>
      <c r="B21" s="4">
        <v>10600</v>
      </c>
      <c r="C21" s="4">
        <v>12094.1</v>
      </c>
      <c r="D21" s="4">
        <v>11846</v>
      </c>
      <c r="E21" s="4">
        <v>12507.2</v>
      </c>
      <c r="F21" s="4">
        <v>12012.5</v>
      </c>
      <c r="G21" s="4">
        <v>11136.1</v>
      </c>
      <c r="H21" s="4">
        <v>7860.7</v>
      </c>
      <c r="I21" s="4">
        <v>10321.200000000001</v>
      </c>
      <c r="J21" s="4">
        <v>10507.8</v>
      </c>
      <c r="K21" s="4">
        <v>8964.2999999999993</v>
      </c>
      <c r="M21" s="1" t="s">
        <v>70</v>
      </c>
    </row>
    <row r="24" spans="1:13" x14ac:dyDescent="0.4">
      <c r="A24" s="1" t="s">
        <v>71</v>
      </c>
      <c r="B24" s="4">
        <v>46576.2</v>
      </c>
      <c r="C24" s="4">
        <v>45100.800000000003</v>
      </c>
      <c r="D24" s="4">
        <v>42580.4</v>
      </c>
      <c r="E24" s="4">
        <v>43092.800000000003</v>
      </c>
      <c r="F24" s="4">
        <v>43316.3</v>
      </c>
      <c r="G24" s="4">
        <v>45938.041216999998</v>
      </c>
      <c r="H24" s="4">
        <v>46488.378117</v>
      </c>
      <c r="I24" s="4">
        <v>49424.099999999991</v>
      </c>
      <c r="J24" s="4">
        <v>44508.9</v>
      </c>
      <c r="K24" s="4">
        <v>45058.7</v>
      </c>
      <c r="M24" s="1" t="s">
        <v>72</v>
      </c>
    </row>
    <row r="26" spans="1:13" x14ac:dyDescent="0.4">
      <c r="A26" s="1" t="s">
        <v>51</v>
      </c>
      <c r="B26" s="4">
        <v>19837.099999999999</v>
      </c>
      <c r="C26" s="4">
        <v>20454.900000000001</v>
      </c>
      <c r="D26" s="4">
        <v>20063.8</v>
      </c>
      <c r="E26" s="4">
        <v>22333.7</v>
      </c>
      <c r="F26" s="4">
        <v>24076.1</v>
      </c>
      <c r="G26" s="4">
        <v>24588.955654000001</v>
      </c>
      <c r="H26" s="4">
        <v>25104.285355</v>
      </c>
      <c r="I26" s="4">
        <v>24661.1</v>
      </c>
      <c r="J26" s="4">
        <v>22642.5</v>
      </c>
      <c r="K26" s="4">
        <v>25434.400000000001</v>
      </c>
      <c r="M26" s="1" t="s">
        <v>52</v>
      </c>
    </row>
    <row r="27" spans="1:13" x14ac:dyDescent="0.4">
      <c r="A27" s="1" t="s">
        <v>53</v>
      </c>
      <c r="B27" s="4">
        <v>1775.1</v>
      </c>
      <c r="C27" s="4">
        <v>8.8000000000000007</v>
      </c>
      <c r="D27" s="4">
        <v>10.6</v>
      </c>
      <c r="E27" s="4">
        <v>15.1</v>
      </c>
      <c r="F27" s="4">
        <v>1.3</v>
      </c>
      <c r="G27" s="4">
        <v>235.98556300000001</v>
      </c>
      <c r="H27" s="4">
        <v>171.29276200000001</v>
      </c>
      <c r="I27" s="4">
        <v>115.3</v>
      </c>
      <c r="J27" s="4">
        <v>131</v>
      </c>
      <c r="K27" s="4">
        <v>134.69999999999999</v>
      </c>
      <c r="M27" s="1" t="s">
        <v>54</v>
      </c>
    </row>
    <row r="28" spans="1:13" x14ac:dyDescent="0.4">
      <c r="A28" s="1" t="s">
        <v>55</v>
      </c>
      <c r="B28" s="4">
        <v>24964.023178999996</v>
      </c>
      <c r="C28" s="4">
        <v>24637.123581999993</v>
      </c>
      <c r="D28" s="4">
        <v>22505.956682999997</v>
      </c>
      <c r="E28" s="4">
        <v>20744.002152000001</v>
      </c>
      <c r="F28" s="4">
        <v>19238.900000000001</v>
      </c>
      <c r="G28" s="4">
        <v>21113.1</v>
      </c>
      <c r="H28" s="4">
        <v>21212.799999999999</v>
      </c>
      <c r="I28" s="4">
        <v>24647.699999999997</v>
      </c>
      <c r="J28" s="4">
        <v>21735.4</v>
      </c>
      <c r="K28" s="4">
        <v>19489.599999999999</v>
      </c>
      <c r="M28" s="1" t="s">
        <v>56</v>
      </c>
    </row>
    <row r="29" spans="1:13" x14ac:dyDescent="0.4">
      <c r="A29" s="1" t="s">
        <v>57</v>
      </c>
      <c r="B29" s="4">
        <v>826.2</v>
      </c>
      <c r="C29" s="4">
        <v>518.9</v>
      </c>
      <c r="D29" s="4">
        <v>178</v>
      </c>
      <c r="E29" s="4">
        <v>193.3</v>
      </c>
      <c r="F29" s="4">
        <v>133.30000000000001</v>
      </c>
      <c r="G29" s="4">
        <v>85.9</v>
      </c>
      <c r="H29" s="4">
        <v>87.9</v>
      </c>
      <c r="I29" s="4">
        <v>142.9</v>
      </c>
      <c r="J29" s="4">
        <v>173.7</v>
      </c>
      <c r="K29" s="4">
        <v>179.8</v>
      </c>
      <c r="M29" s="1" t="s">
        <v>57</v>
      </c>
    </row>
    <row r="30" spans="1:13" x14ac:dyDescent="0.4">
      <c r="A30" s="1" t="s">
        <v>58</v>
      </c>
      <c r="B30" s="4">
        <v>273.5</v>
      </c>
      <c r="C30" s="4">
        <v>260.89999999999998</v>
      </c>
      <c r="D30" s="4">
        <v>245.9</v>
      </c>
      <c r="E30" s="4">
        <v>250.3</v>
      </c>
      <c r="F30" s="4">
        <v>233.2</v>
      </c>
      <c r="G30" s="4">
        <v>240.5</v>
      </c>
      <c r="H30" s="4">
        <v>329.9</v>
      </c>
      <c r="I30" s="4">
        <v>320.60000000000002</v>
      </c>
      <c r="J30" s="4">
        <v>296.3</v>
      </c>
      <c r="K30" s="4">
        <v>356.5</v>
      </c>
      <c r="M30" s="1" t="s">
        <v>59</v>
      </c>
    </row>
    <row r="31" spans="1:13" x14ac:dyDescent="0.4">
      <c r="A31" s="1" t="s">
        <v>60</v>
      </c>
      <c r="B31" s="4">
        <v>1055.9000000000001</v>
      </c>
      <c r="C31" s="4">
        <v>1342.7</v>
      </c>
      <c r="D31" s="4">
        <v>1165.2</v>
      </c>
      <c r="E31" s="4">
        <v>982.3</v>
      </c>
      <c r="F31" s="4">
        <v>1055</v>
      </c>
      <c r="G31" s="4">
        <v>1013.7</v>
      </c>
      <c r="H31" s="4">
        <v>1257.4000000000001</v>
      </c>
      <c r="I31" s="4">
        <v>1404.4</v>
      </c>
      <c r="J31" s="4">
        <v>1307.5999999999999</v>
      </c>
      <c r="K31" s="4">
        <v>1297.5999999999999</v>
      </c>
      <c r="M31" s="1" t="s">
        <v>61</v>
      </c>
    </row>
    <row r="32" spans="1:13" x14ac:dyDescent="0.4">
      <c r="A32" s="1" t="s">
        <v>62</v>
      </c>
      <c r="B32" s="4">
        <v>2062.5</v>
      </c>
      <c r="C32" s="4">
        <v>2019.1</v>
      </c>
      <c r="D32" s="4">
        <v>1722.8</v>
      </c>
      <c r="E32" s="4">
        <v>2223.1</v>
      </c>
      <c r="F32" s="4">
        <v>1358.2</v>
      </c>
      <c r="G32" s="4">
        <v>2277.6</v>
      </c>
      <c r="H32" s="4">
        <v>1608.8</v>
      </c>
      <c r="I32" s="4">
        <v>2439.3000000000002</v>
      </c>
      <c r="J32" s="4">
        <v>1970.5</v>
      </c>
      <c r="K32" s="4">
        <v>1121.5</v>
      </c>
      <c r="M32" s="1" t="s">
        <v>63</v>
      </c>
    </row>
    <row r="33" spans="1:13" x14ac:dyDescent="0.4">
      <c r="A33" s="1" t="s">
        <v>64</v>
      </c>
      <c r="B33" s="4">
        <v>7263.7</v>
      </c>
      <c r="C33" s="4">
        <v>7410.2</v>
      </c>
      <c r="D33" s="4">
        <v>7267.4</v>
      </c>
      <c r="E33" s="4">
        <v>6312.7</v>
      </c>
      <c r="F33" s="4">
        <v>5941.3</v>
      </c>
      <c r="G33" s="4">
        <v>5551.7</v>
      </c>
      <c r="H33" s="4">
        <v>5187.8999999999996</v>
      </c>
      <c r="I33" s="4">
        <v>7456.8</v>
      </c>
      <c r="J33" s="4">
        <v>3863.3</v>
      </c>
      <c r="K33" s="4">
        <v>4210.8</v>
      </c>
      <c r="M33" s="1" t="s">
        <v>64</v>
      </c>
    </row>
    <row r="34" spans="1:13" x14ac:dyDescent="0.4">
      <c r="A34" s="1" t="s">
        <v>65</v>
      </c>
      <c r="B34" s="4">
        <v>62.1</v>
      </c>
      <c r="C34" s="4">
        <v>32.1</v>
      </c>
      <c r="D34" s="4">
        <v>28.5</v>
      </c>
      <c r="E34" s="4">
        <v>2.6</v>
      </c>
      <c r="F34" s="4">
        <v>8.8000000000000007</v>
      </c>
      <c r="G34" s="4">
        <v>3.6</v>
      </c>
      <c r="H34" s="4">
        <v>1.3</v>
      </c>
      <c r="I34" s="4">
        <v>5.3</v>
      </c>
      <c r="J34" s="4">
        <v>1.4</v>
      </c>
      <c r="K34" s="4">
        <v>5.7</v>
      </c>
      <c r="M34" s="1" t="s">
        <v>66</v>
      </c>
    </row>
    <row r="35" spans="1:13" x14ac:dyDescent="0.4">
      <c r="A35" s="1" t="s">
        <v>67</v>
      </c>
      <c r="B35" s="4">
        <v>930.7</v>
      </c>
      <c r="C35" s="4">
        <v>1233.2</v>
      </c>
      <c r="D35" s="4">
        <v>1277.9000000000001</v>
      </c>
      <c r="E35" s="4">
        <v>1067.4000000000001</v>
      </c>
      <c r="F35" s="4">
        <v>830.9</v>
      </c>
      <c r="G35" s="4">
        <v>832.5</v>
      </c>
      <c r="H35" s="4">
        <v>954</v>
      </c>
      <c r="I35" s="4">
        <v>1115.8</v>
      </c>
      <c r="J35" s="4">
        <v>850.4</v>
      </c>
      <c r="K35" s="4">
        <v>1172</v>
      </c>
      <c r="M35" s="1" t="s">
        <v>68</v>
      </c>
    </row>
    <row r="36" spans="1:13" x14ac:dyDescent="0.4">
      <c r="A36" s="5" t="s">
        <v>69</v>
      </c>
      <c r="B36" s="6">
        <v>12489.4</v>
      </c>
      <c r="C36" s="6">
        <v>11819.9</v>
      </c>
      <c r="D36" s="6">
        <v>10620.2</v>
      </c>
      <c r="E36" s="6">
        <v>9712.2999999999993</v>
      </c>
      <c r="F36" s="6">
        <v>9678.2000000000007</v>
      </c>
      <c r="G36" s="6">
        <v>11107.6</v>
      </c>
      <c r="H36" s="6">
        <v>11785.6</v>
      </c>
      <c r="I36" s="6">
        <v>11762.6</v>
      </c>
      <c r="J36" s="6">
        <v>13272.2</v>
      </c>
      <c r="K36" s="6">
        <v>11145.7</v>
      </c>
      <c r="L36" s="7"/>
      <c r="M36" s="5" t="s">
        <v>70</v>
      </c>
    </row>
    <row r="38" spans="1:13" x14ac:dyDescent="0.4">
      <c r="M38" s="4" t="s">
        <v>73</v>
      </c>
    </row>
    <row r="39" spans="1:13" x14ac:dyDescent="0.4">
      <c r="M39" s="4"/>
    </row>
    <row r="40" spans="1:13" x14ac:dyDescent="0.4">
      <c r="D40" s="8"/>
      <c r="E40" s="8"/>
      <c r="F40" s="8"/>
      <c r="G40" s="8"/>
      <c r="H40" s="8"/>
      <c r="I40" s="8"/>
      <c r="J40" s="8"/>
      <c r="K40" s="8"/>
    </row>
    <row r="41" spans="1:13" x14ac:dyDescent="0.4">
      <c r="A41" s="1" t="s">
        <v>74</v>
      </c>
      <c r="D41" s="8"/>
      <c r="E41" s="8"/>
      <c r="F41" s="8"/>
      <c r="G41" s="8"/>
      <c r="H41" s="8"/>
      <c r="I41" s="8"/>
      <c r="J41" s="8"/>
      <c r="K41" s="8"/>
    </row>
    <row r="42" spans="1:13" x14ac:dyDescent="0.4">
      <c r="A42" s="1" t="s">
        <v>75</v>
      </c>
      <c r="D42" s="8"/>
      <c r="E42" s="8"/>
      <c r="F42" s="8"/>
      <c r="G42" s="8"/>
      <c r="H42" s="8"/>
      <c r="I42" s="8"/>
      <c r="J42" s="8"/>
      <c r="K42" s="8"/>
    </row>
    <row r="43" spans="1:13" x14ac:dyDescent="0.4">
      <c r="A43" s="2" t="s">
        <v>2</v>
      </c>
      <c r="D43" s="8"/>
      <c r="E43" s="8"/>
      <c r="F43" s="8"/>
      <c r="G43" s="8"/>
      <c r="H43" s="8"/>
      <c r="I43" s="8"/>
      <c r="J43" s="8"/>
      <c r="K43" s="8"/>
    </row>
    <row r="46" spans="1:13" x14ac:dyDescent="0.4">
      <c r="A46" s="10"/>
      <c r="B46" s="11">
        <v>2012</v>
      </c>
      <c r="C46" s="11">
        <v>2013</v>
      </c>
      <c r="D46" s="11">
        <v>2014</v>
      </c>
      <c r="E46" s="11">
        <v>2015</v>
      </c>
      <c r="F46" s="11" t="s">
        <v>45</v>
      </c>
      <c r="G46" s="11" t="s">
        <v>46</v>
      </c>
      <c r="H46" s="11" t="s">
        <v>41</v>
      </c>
      <c r="I46" s="11" t="s">
        <v>42</v>
      </c>
      <c r="J46" s="11" t="s">
        <v>43</v>
      </c>
      <c r="K46" s="11" t="s">
        <v>44</v>
      </c>
      <c r="L46" s="9"/>
      <c r="M46" s="9"/>
    </row>
    <row r="48" spans="1:13" x14ac:dyDescent="0.4">
      <c r="A48" s="1" t="s">
        <v>76</v>
      </c>
      <c r="B48" s="4">
        <v>11775.4</v>
      </c>
      <c r="C48" s="4">
        <v>17260.599999999999</v>
      </c>
      <c r="D48" s="4">
        <v>19728.8</v>
      </c>
      <c r="E48" s="4">
        <v>26370.3</v>
      </c>
      <c r="F48" s="4">
        <v>28425.5</v>
      </c>
      <c r="G48" s="4">
        <f t="shared" ref="G48:K48" si="0">SUM(G50:G52)</f>
        <v>25153.558783</v>
      </c>
      <c r="H48" s="4">
        <f t="shared" si="0"/>
        <v>14039.921883000003</v>
      </c>
      <c r="I48" s="4">
        <f t="shared" si="0"/>
        <v>14260.3</v>
      </c>
      <c r="J48" s="4">
        <f t="shared" si="0"/>
        <v>17728.500000000004</v>
      </c>
      <c r="K48" s="4">
        <f t="shared" si="0"/>
        <v>12862.699999999999</v>
      </c>
      <c r="M48" s="1" t="s">
        <v>77</v>
      </c>
    </row>
    <row r="50" spans="1:13" x14ac:dyDescent="0.4">
      <c r="A50" s="1" t="s">
        <v>51</v>
      </c>
      <c r="B50" s="4">
        <v>21960.9</v>
      </c>
      <c r="C50" s="4">
        <v>24211</v>
      </c>
      <c r="D50" s="4">
        <v>24789.3</v>
      </c>
      <c r="E50" s="4">
        <v>29099.4</v>
      </c>
      <c r="F50" s="4">
        <v>30516.400000000001</v>
      </c>
      <c r="G50" s="4">
        <f t="shared" ref="G50:K51" si="1">+G11-G26</f>
        <v>30668.144345999997</v>
      </c>
      <c r="H50" s="4">
        <f t="shared" si="1"/>
        <v>23375.614645000001</v>
      </c>
      <c r="I50" s="4">
        <f t="shared" si="1"/>
        <v>23575.1</v>
      </c>
      <c r="J50" s="4">
        <f t="shared" si="1"/>
        <v>24623.800000000003</v>
      </c>
      <c r="K50" s="4">
        <f t="shared" si="1"/>
        <v>19652.5</v>
      </c>
      <c r="M50" s="1" t="s">
        <v>52</v>
      </c>
    </row>
    <row r="51" spans="1:13" x14ac:dyDescent="0.4">
      <c r="A51" s="1" t="s">
        <v>53</v>
      </c>
      <c r="B51" s="4">
        <v>-1612.2</v>
      </c>
      <c r="C51" s="4">
        <v>224</v>
      </c>
      <c r="D51" s="4">
        <v>283.2</v>
      </c>
      <c r="E51" s="4">
        <v>265.39999999999998</v>
      </c>
      <c r="F51" s="4">
        <v>342.5</v>
      </c>
      <c r="G51" s="4">
        <f t="shared" si="1"/>
        <v>59.014436999999987</v>
      </c>
      <c r="H51" s="4">
        <f t="shared" si="1"/>
        <v>43.407237999999978</v>
      </c>
      <c r="I51" s="4">
        <f t="shared" si="1"/>
        <v>160.19999999999999</v>
      </c>
      <c r="J51" s="4">
        <f t="shared" si="1"/>
        <v>105.9</v>
      </c>
      <c r="K51" s="4">
        <f t="shared" si="1"/>
        <v>75.700000000000017</v>
      </c>
      <c r="M51" s="1" t="s">
        <v>54</v>
      </c>
    </row>
    <row r="52" spans="1:13" x14ac:dyDescent="0.4">
      <c r="A52" s="1" t="s">
        <v>55</v>
      </c>
      <c r="B52" s="4">
        <v>-8573.4</v>
      </c>
      <c r="C52" s="4">
        <v>-7174.4</v>
      </c>
      <c r="D52" s="4">
        <v>-5343.7</v>
      </c>
      <c r="E52" s="4">
        <v>-2994.4</v>
      </c>
      <c r="F52" s="4">
        <v>-2433.4</v>
      </c>
      <c r="G52" s="4">
        <f t="shared" ref="G52:K52" si="2">SUM(G53:G60)</f>
        <v>-5573.5999999999995</v>
      </c>
      <c r="H52" s="4">
        <f t="shared" si="2"/>
        <v>-9379.0999999999985</v>
      </c>
      <c r="I52" s="4">
        <f t="shared" si="2"/>
        <v>-9475</v>
      </c>
      <c r="J52" s="4">
        <f t="shared" si="2"/>
        <v>-7001.2000000000016</v>
      </c>
      <c r="K52" s="4">
        <f t="shared" si="2"/>
        <v>-6865.5000000000018</v>
      </c>
      <c r="M52" s="1" t="s">
        <v>56</v>
      </c>
    </row>
    <row r="53" spans="1:13" x14ac:dyDescent="0.4">
      <c r="A53" s="1" t="s">
        <v>57</v>
      </c>
      <c r="B53" s="4">
        <f t="shared" ref="B53:K60" si="3">+B14-B29</f>
        <v>-813.2</v>
      </c>
      <c r="C53" s="4">
        <f t="shared" si="3"/>
        <v>-495.59999999999997</v>
      </c>
      <c r="D53" s="4">
        <f t="shared" si="3"/>
        <v>-142.80000000000001</v>
      </c>
      <c r="E53" s="4">
        <f t="shared" si="3"/>
        <v>-139</v>
      </c>
      <c r="F53" s="4">
        <f t="shared" si="3"/>
        <v>-61.600000000000009</v>
      </c>
      <c r="G53" s="4">
        <f t="shared" si="3"/>
        <v>-21</v>
      </c>
      <c r="H53" s="4">
        <f t="shared" si="3"/>
        <v>-46.7</v>
      </c>
      <c r="I53" s="4">
        <f t="shared" si="3"/>
        <v>-100.9</v>
      </c>
      <c r="J53" s="4">
        <f t="shared" si="3"/>
        <v>-106.89999999999999</v>
      </c>
      <c r="K53" s="4">
        <f t="shared" si="3"/>
        <v>-121.70000000000002</v>
      </c>
      <c r="M53" s="1" t="s">
        <v>57</v>
      </c>
    </row>
    <row r="54" spans="1:13" x14ac:dyDescent="0.4">
      <c r="A54" s="1" t="s">
        <v>58</v>
      </c>
      <c r="B54" s="4">
        <f t="shared" si="3"/>
        <v>11.300000000000011</v>
      </c>
      <c r="C54" s="4">
        <f t="shared" si="3"/>
        <v>50.600000000000023</v>
      </c>
      <c r="D54" s="4">
        <f t="shared" si="3"/>
        <v>-86.6</v>
      </c>
      <c r="E54" s="4">
        <f t="shared" si="3"/>
        <v>-144.80000000000001</v>
      </c>
      <c r="F54" s="4">
        <f t="shared" si="3"/>
        <v>1.6000000000000227</v>
      </c>
      <c r="G54" s="4">
        <f t="shared" si="3"/>
        <v>-163.69999999999999</v>
      </c>
      <c r="H54" s="4">
        <f t="shared" si="3"/>
        <v>-247.79999999999998</v>
      </c>
      <c r="I54" s="4">
        <f t="shared" si="3"/>
        <v>-205.20000000000002</v>
      </c>
      <c r="J54" s="4">
        <f t="shared" si="3"/>
        <v>-217.4</v>
      </c>
      <c r="K54" s="4">
        <f t="shared" si="3"/>
        <v>-288.2</v>
      </c>
      <c r="M54" s="1" t="s">
        <v>59</v>
      </c>
    </row>
    <row r="55" spans="1:13" x14ac:dyDescent="0.4">
      <c r="A55" s="1" t="s">
        <v>60</v>
      </c>
      <c r="B55" s="4">
        <f t="shared" si="3"/>
        <v>-471.70000000000005</v>
      </c>
      <c r="C55" s="4">
        <f t="shared" si="3"/>
        <v>-904.5</v>
      </c>
      <c r="D55" s="4">
        <f t="shared" si="3"/>
        <v>-739.90000000000009</v>
      </c>
      <c r="E55" s="4">
        <f t="shared" si="3"/>
        <v>-582.5</v>
      </c>
      <c r="F55" s="4">
        <f t="shared" si="3"/>
        <v>-672</v>
      </c>
      <c r="G55" s="4">
        <f t="shared" si="3"/>
        <v>-551.80000000000007</v>
      </c>
      <c r="H55" s="4">
        <f t="shared" si="3"/>
        <v>-773.50000000000011</v>
      </c>
      <c r="I55" s="4">
        <f t="shared" si="3"/>
        <v>-851.40000000000009</v>
      </c>
      <c r="J55" s="4">
        <f t="shared" si="3"/>
        <v>-965.8</v>
      </c>
      <c r="K55" s="4">
        <f t="shared" si="3"/>
        <v>-984.8</v>
      </c>
      <c r="M55" s="1" t="s">
        <v>61</v>
      </c>
    </row>
    <row r="56" spans="1:13" x14ac:dyDescent="0.4">
      <c r="A56" s="1" t="s">
        <v>62</v>
      </c>
      <c r="B56" s="4">
        <f t="shared" si="3"/>
        <v>-1757.4</v>
      </c>
      <c r="C56" s="4">
        <f t="shared" si="3"/>
        <v>-1615.6999999999998</v>
      </c>
      <c r="D56" s="4">
        <f t="shared" si="3"/>
        <v>-1215.4000000000001</v>
      </c>
      <c r="E56" s="4">
        <f t="shared" si="3"/>
        <v>-1820.3</v>
      </c>
      <c r="F56" s="4">
        <f t="shared" si="3"/>
        <v>-1111.8</v>
      </c>
      <c r="G56" s="4">
        <f t="shared" si="3"/>
        <v>-1975.1999999999998</v>
      </c>
      <c r="H56" s="4">
        <f t="shared" si="3"/>
        <v>-1387.1</v>
      </c>
      <c r="I56" s="4">
        <f t="shared" si="3"/>
        <v>-2121.5</v>
      </c>
      <c r="J56" s="4">
        <f t="shared" si="3"/>
        <v>-1584.3</v>
      </c>
      <c r="K56" s="4">
        <f t="shared" si="3"/>
        <v>-793.6</v>
      </c>
      <c r="M56" s="1" t="s">
        <v>63</v>
      </c>
    </row>
    <row r="57" spans="1:13" x14ac:dyDescent="0.4">
      <c r="A57" s="1" t="s">
        <v>64</v>
      </c>
      <c r="B57" s="4">
        <f t="shared" si="3"/>
        <v>-3557.2999999999997</v>
      </c>
      <c r="C57" s="4">
        <f t="shared" si="3"/>
        <v>-4171.7999999999993</v>
      </c>
      <c r="D57" s="4">
        <f t="shared" si="3"/>
        <v>-4492.8999999999996</v>
      </c>
      <c r="E57" s="4">
        <f t="shared" si="3"/>
        <v>-3308.2</v>
      </c>
      <c r="F57" s="4">
        <f t="shared" si="3"/>
        <v>-3096.4</v>
      </c>
      <c r="G57" s="4">
        <f t="shared" si="3"/>
        <v>-3100.6</v>
      </c>
      <c r="H57" s="4">
        <f t="shared" si="3"/>
        <v>-3080.5999999999995</v>
      </c>
      <c r="I57" s="4">
        <f t="shared" si="3"/>
        <v>-4641.7000000000007</v>
      </c>
      <c r="J57" s="4">
        <f t="shared" si="3"/>
        <v>-1251.7000000000003</v>
      </c>
      <c r="K57" s="4">
        <f t="shared" si="3"/>
        <v>-2100.2000000000003</v>
      </c>
      <c r="M57" s="1" t="s">
        <v>64</v>
      </c>
    </row>
    <row r="58" spans="1:13" x14ac:dyDescent="0.4">
      <c r="A58" s="1" t="s">
        <v>65</v>
      </c>
      <c r="B58" s="4">
        <f t="shared" si="3"/>
        <v>168.3</v>
      </c>
      <c r="C58" s="4">
        <f t="shared" si="3"/>
        <v>197.3</v>
      </c>
      <c r="D58" s="4">
        <f t="shared" si="3"/>
        <v>277.3</v>
      </c>
      <c r="E58" s="4">
        <f t="shared" si="3"/>
        <v>144.6</v>
      </c>
      <c r="F58" s="4">
        <f t="shared" si="3"/>
        <v>80</v>
      </c>
      <c r="G58" s="4">
        <f t="shared" si="3"/>
        <v>90</v>
      </c>
      <c r="H58" s="4">
        <f t="shared" si="3"/>
        <v>61.400000000000006</v>
      </c>
      <c r="I58" s="4">
        <f t="shared" si="3"/>
        <v>37.1</v>
      </c>
      <c r="J58" s="4">
        <f t="shared" si="3"/>
        <v>42.1</v>
      </c>
      <c r="K58" s="4">
        <f t="shared" si="3"/>
        <v>101.39999999999999</v>
      </c>
      <c r="M58" s="1" t="s">
        <v>66</v>
      </c>
    </row>
    <row r="59" spans="1:13" x14ac:dyDescent="0.4">
      <c r="A59" s="1" t="s">
        <v>67</v>
      </c>
      <c r="B59" s="4">
        <f t="shared" si="3"/>
        <v>-263.90000000000009</v>
      </c>
      <c r="C59" s="4">
        <f t="shared" si="3"/>
        <v>-508.80000000000007</v>
      </c>
      <c r="D59" s="4">
        <f t="shared" si="3"/>
        <v>-169.20000000000005</v>
      </c>
      <c r="E59" s="4">
        <f t="shared" si="3"/>
        <v>60.899999999999864</v>
      </c>
      <c r="F59" s="4">
        <f t="shared" si="3"/>
        <v>90.700000000000045</v>
      </c>
      <c r="G59" s="4">
        <f t="shared" si="3"/>
        <v>120.20000000000005</v>
      </c>
      <c r="H59" s="4">
        <f t="shared" si="3"/>
        <v>20.100000000000023</v>
      </c>
      <c r="I59" s="4">
        <f t="shared" si="3"/>
        <v>-150</v>
      </c>
      <c r="J59" s="4">
        <f t="shared" si="3"/>
        <v>-152.79999999999995</v>
      </c>
      <c r="K59" s="4">
        <f t="shared" si="3"/>
        <v>-497</v>
      </c>
      <c r="M59" s="1" t="s">
        <v>68</v>
      </c>
    </row>
    <row r="60" spans="1:13" x14ac:dyDescent="0.4">
      <c r="A60" s="1" t="s">
        <v>69</v>
      </c>
      <c r="B60" s="4">
        <f t="shared" si="3"/>
        <v>-1889.3999999999996</v>
      </c>
      <c r="C60" s="4">
        <f t="shared" si="3"/>
        <v>274.20000000000073</v>
      </c>
      <c r="D60" s="4">
        <f t="shared" si="3"/>
        <v>1225.7999999999993</v>
      </c>
      <c r="E60" s="4">
        <f t="shared" si="3"/>
        <v>2794.9000000000015</v>
      </c>
      <c r="F60" s="4">
        <f t="shared" si="3"/>
        <v>2334.2999999999993</v>
      </c>
      <c r="G60" s="4">
        <f t="shared" si="3"/>
        <v>28.5</v>
      </c>
      <c r="H60" s="4">
        <f t="shared" si="3"/>
        <v>-3924.9000000000005</v>
      </c>
      <c r="I60" s="4">
        <f t="shared" si="3"/>
        <v>-1441.3999999999996</v>
      </c>
      <c r="J60" s="4">
        <f t="shared" si="3"/>
        <v>-2764.4000000000015</v>
      </c>
      <c r="K60" s="4">
        <f t="shared" si="3"/>
        <v>-2181.4000000000015</v>
      </c>
      <c r="M60" s="1" t="s">
        <v>70</v>
      </c>
    </row>
    <row r="61" spans="1:13" ht="7.8" customHeight="1" thickBot="1" x14ac:dyDescent="0.45">
      <c r="A61" s="12"/>
      <c r="B61" s="12"/>
      <c r="C61" s="12"/>
      <c r="D61" s="12"/>
      <c r="E61" s="12"/>
      <c r="F61" s="12"/>
      <c r="G61" s="12"/>
      <c r="H61" s="12"/>
      <c r="I61" s="12"/>
      <c r="J61" s="12"/>
      <c r="K61" s="12"/>
      <c r="L61" s="12"/>
      <c r="M61" s="12"/>
    </row>
    <row r="63" spans="1:13" x14ac:dyDescent="0.4">
      <c r="A63" s="1" t="s">
        <v>31</v>
      </c>
      <c r="G63" s="1" t="s">
        <v>32</v>
      </c>
    </row>
    <row r="65" spans="1:7" x14ac:dyDescent="0.4">
      <c r="A65" s="1" t="s">
        <v>33</v>
      </c>
      <c r="G65" s="1" t="s">
        <v>34</v>
      </c>
    </row>
    <row r="66" spans="1:7" x14ac:dyDescent="0.4">
      <c r="A66" s="1" t="s">
        <v>35</v>
      </c>
      <c r="G66" s="1" t="s">
        <v>36</v>
      </c>
    </row>
  </sheetData>
  <hyperlinks>
    <hyperlink ref="M7" location="'ÍNDICE-INDEX'!A1" display="'ÍNDICE-INDEX'" xr:uid="{0ECEDD17-3A4B-4BE3-A20F-43F88FD956D0}"/>
  </hyperlink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BF689E14F795498FE442C962D844C6" ma:contentTypeVersion="20" ma:contentTypeDescription="Create a new document." ma:contentTypeScope="" ma:versionID="cfa03897881f22ed6900d6fcd5f6b3f1">
  <xsd:schema xmlns:xsd="http://www.w3.org/2001/XMLSchema" xmlns:xs="http://www.w3.org/2001/XMLSchema" xmlns:p="http://schemas.microsoft.com/office/2006/metadata/properties" xmlns:ns1="http://schemas.microsoft.com/sharepoint/v3" xmlns:ns2="06336cc9-1d91-41e6-a5ed-42a8850931c3" xmlns:ns3="2e0f9a37-d5d4-403e-a0de-8e0e72481b0e" targetNamespace="http://schemas.microsoft.com/office/2006/metadata/properties" ma:root="true" ma:fieldsID="db00b4d249946a75097280912d151472" ns1:_="" ns2:_="" ns3:_="">
    <xsd:import namespace="http://schemas.microsoft.com/sharepoint/v3"/>
    <xsd:import namespace="06336cc9-1d91-41e6-a5ed-42a8850931c3"/>
    <xsd:import namespace="2e0f9a37-d5d4-403e-a0de-8e0e72481b0e"/>
    <xsd:element name="properties">
      <xsd:complexType>
        <xsd:sequence>
          <xsd:element name="documentManagement">
            <xsd:complexType>
              <xsd:all>
                <xsd:element ref="ns2:MediaServiceMetadata" minOccurs="0"/>
                <xsd:element ref="ns2:MediaServiceFastMetadata" minOccurs="0"/>
                <xsd:element ref="ns2:Numeric_Order" minOccurs="0"/>
                <xsd:element ref="ns2:EnlaceWebflow"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Titulo" minOccurs="0"/>
                <xsd:element ref="ns2:MediaServiceObjectDetectorVersions" minOccurs="0"/>
                <xsd:element ref="ns2:EnlaceAlterno"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336cc9-1d91-41e6-a5ed-42a8850931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Numeric_Order" ma:index="10" nillable="true" ma:displayName="NumericOrder" ma:format="Dropdown" ma:internalName="Numeric_Order" ma:percentage="FALSE">
      <xsd:simpleType>
        <xsd:restriction base="dms:Number"/>
      </xsd:simpleType>
    </xsd:element>
    <xsd:element name="EnlaceWebflow" ma:index="11" nillable="true" ma:displayName="EnlaceWebflow" ma:format="Hyperlink" ma:internalName="EnlaceWebflow">
      <xsd:complexType>
        <xsd:complexContent>
          <xsd:extension base="dms:URL">
            <xsd:sequence>
              <xsd:element name="Url" type="dms:ValidUrl" minOccurs="0" nillable="true"/>
              <xsd:element name="Description" type="xsd:string" nillable="true"/>
            </xsd:sequence>
          </xsd:extension>
        </xsd:complexContent>
      </xsd:complex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189064c-74a9-43e5-b572-e3b11b1ca66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itulo" ma:index="22" nillable="true" ma:displayName="Titulo" ma:format="Dropdown" ma:internalName="Titulo">
      <xsd:simpleType>
        <xsd:restriction base="dms:Text">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EnlaceAlterno" ma:index="24" nillable="true" ma:displayName="Enlace Webflow 2" ma:description="En caso de que el Enlace Webflow Falle !" ma:format="Dropdown" ma:internalName="EnlaceAlterno">
      <xsd:simpleType>
        <xsd:restriction base="dms:Note">
          <xsd:maxLength value="255"/>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0f9a37-d5d4-403e-a0de-8e0e72481b0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edb5104-a6ea-46f1-a222-154c6f3224c0}" ma:internalName="TaxCatchAll" ma:showField="CatchAllData" ma:web="2e0f9a37-d5d4-403e-a0de-8e0e72481b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EnlaceAlterno xmlns="06336cc9-1d91-41e6-a5ed-42a8850931c3" xsi:nil="true"/>
    <TaxCatchAll xmlns="2e0f9a37-d5d4-403e-a0de-8e0e72481b0e" xsi:nil="true"/>
    <Titulo xmlns="06336cc9-1d91-41e6-a5ed-42a8850931c3" xsi:nil="true"/>
    <lcf76f155ced4ddcb4097134ff3c332f xmlns="06336cc9-1d91-41e6-a5ed-42a8850931c3">
      <Terms xmlns="http://schemas.microsoft.com/office/infopath/2007/PartnerControls"/>
    </lcf76f155ced4ddcb4097134ff3c332f>
    <_ip_UnifiedCompliancePolicyProperties xmlns="http://schemas.microsoft.com/sharepoint/v3" xsi:nil="true"/>
    <EnlaceWebflow xmlns="06336cc9-1d91-41e6-a5ed-42a8850931c3">
      <Url xsi:nil="true"/>
      <Description xsi:nil="true"/>
    </EnlaceWebflow>
    <Numeric_Order xmlns="06336cc9-1d91-41e6-a5ed-42a8850931c3" xsi:nil="true"/>
  </documentManagement>
</p:properties>
</file>

<file path=customXml/itemProps1.xml><?xml version="1.0" encoding="utf-8"?>
<ds:datastoreItem xmlns:ds="http://schemas.openxmlformats.org/officeDocument/2006/customXml" ds:itemID="{C2CB5E3A-7256-40FD-AED4-C49BB6C40821}"/>
</file>

<file path=customXml/itemProps2.xml><?xml version="1.0" encoding="utf-8"?>
<ds:datastoreItem xmlns:ds="http://schemas.openxmlformats.org/officeDocument/2006/customXml" ds:itemID="{D5331B6C-B218-4304-8CE8-16C0970A3DC9}"/>
</file>

<file path=customXml/itemProps3.xml><?xml version="1.0" encoding="utf-8"?>
<ds:datastoreItem xmlns:ds="http://schemas.openxmlformats.org/officeDocument/2006/customXml" ds:itemID="{F831179F-E9C6-4F16-B2F8-547515A1CCC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vt:i4>
      </vt:variant>
    </vt:vector>
  </HeadingPairs>
  <TitlesOfParts>
    <vt:vector size="19" baseType="lpstr">
      <vt:lpstr>COMERCIO EXTERIOR 2021</vt:lpstr>
      <vt:lpstr>INSTRUCCIONES-INSTRUCTIONS</vt:lpstr>
      <vt:lpstr>ÍNDICE-INDEX</vt:lpstr>
      <vt:lpstr>RESUMEN EJECUTIVO 2021</vt:lpstr>
      <vt:lpstr>EXECUTIVE SUMMARY 2021</vt:lpstr>
      <vt:lpstr>SISTEMA DE COMERCIO EXTERIOR</vt:lpstr>
      <vt:lpstr>EXTERNAL TRADE DATA SYSTEM</vt:lpstr>
      <vt:lpstr>Tabla 1</vt:lpstr>
      <vt:lpstr>Tabla 2</vt:lpstr>
      <vt:lpstr>Tabla 3</vt:lpstr>
      <vt:lpstr>Tabla 4</vt:lpstr>
      <vt:lpstr>Tabla 5</vt:lpstr>
      <vt:lpstr>Tabla 6</vt:lpstr>
      <vt:lpstr>Tabla 7</vt:lpstr>
      <vt:lpstr>Tabla 8</vt:lpstr>
      <vt:lpstr>Tabla 9</vt:lpstr>
      <vt:lpstr>Tabla 10</vt:lpstr>
      <vt:lpstr>Tabla 11</vt:lpstr>
      <vt:lpstr>'EXECUTIVE SUMMARY 2021'!_Hlk44498051</vt:lpstr>
    </vt:vector>
  </TitlesOfParts>
  <Company>GOBIERNO DE PUERTO RICO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JUNTA DE PLANIFICACION</dc:creator>
  <cp:lastModifiedBy>Maggie Perez Guzmán</cp:lastModifiedBy>
  <cp:lastPrinted>2019-10-30T19:07:53Z</cp:lastPrinted>
  <dcterms:created xsi:type="dcterms:W3CDTF">1999-02-05T19:22:01Z</dcterms:created>
  <dcterms:modified xsi:type="dcterms:W3CDTF">2022-11-02T18:42:00Z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0x01010032BF689E14F795498FE442C962D844C6</vt:lpwstr>
  </property>
</Properties>
</file>