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9.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jppr-my.sharepoint.com/personal/perez_m_jp_pr_gov/Documents/Backup Maggie/Año fiscal 2024/IEG2023/Publicaciones 2023/Estadísticas Seleccionadas de Comercio Exterior 2023/"/>
    </mc:Choice>
  </mc:AlternateContent>
  <xr:revisionPtr revIDLastSave="762" documentId="8_{94BF289B-952A-4F62-A979-26F2CD439E29}" xr6:coauthVersionLast="47" xr6:coauthVersionMax="47" xr10:uidLastSave="{5479F95F-C54C-4718-BA30-FEC224E2F448}"/>
  <bookViews>
    <workbookView xWindow="-108" yWindow="-108" windowWidth="23256" windowHeight="12456" firstSheet="2" activeTab="3" xr2:uid="{00000000-000D-0000-FFFF-FFFF00000000}"/>
  </bookViews>
  <sheets>
    <sheet name="COMERCIO EXTERIOR 2023" sheetId="13" r:id="rId1"/>
    <sheet name="INSTRUCCIONES-INSTRUCTIONS" sheetId="14" r:id="rId2"/>
    <sheet name="RESUMEN EJECUTIVO 2023" sheetId="17" r:id="rId3"/>
    <sheet name="EXECUTIVE SUMMARY 2023" sheetId="16" r:id="rId4"/>
    <sheet name="SISTEMA DE COMERCIO EXTERIOR" sheetId="18" r:id="rId5"/>
    <sheet name="EXTERNAL TRADE DATA SYSTEM" sheetId="19" r:id="rId6"/>
    <sheet name="ÍNDICE-INDEX" sheetId="15" r:id="rId7"/>
    <sheet name="Tabla 1" sheetId="12" r:id="rId8"/>
    <sheet name="Tabla 2" sheetId="2" r:id="rId9"/>
    <sheet name="Tabla 3" sheetId="3" r:id="rId10"/>
    <sheet name="Tabla 4" sheetId="4" r:id="rId11"/>
    <sheet name="Tabla 5" sheetId="5" r:id="rId12"/>
    <sheet name="Tabla 6" sheetId="6" r:id="rId13"/>
    <sheet name="Tabla 7" sheetId="7" r:id="rId14"/>
    <sheet name="Tabla 8" sheetId="8" r:id="rId15"/>
    <sheet name="Tabla 9" sheetId="9" r:id="rId16"/>
    <sheet name="Tabla 10" sheetId="10" r:id="rId17"/>
    <sheet name="Tabla 11" sheetId="11" r:id="rId18"/>
  </sheets>
  <definedNames>
    <definedName name="_Hlk44498051" localSheetId="3">'EXECUTIVE SUMMARY 2023'!$D$3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2" i="9" l="1"/>
  <c r="G52" i="9"/>
  <c r="E52" i="9"/>
  <c r="L51" i="9"/>
  <c r="L52" i="9" s="1"/>
  <c r="K51" i="9"/>
  <c r="K52" i="9" s="1"/>
  <c r="J51" i="9"/>
  <c r="J52" i="9" s="1"/>
  <c r="I51" i="9"/>
  <c r="H51" i="9"/>
  <c r="H52" i="9" s="1"/>
  <c r="G51" i="9"/>
  <c r="F51" i="9"/>
  <c r="F52" i="9" s="1"/>
  <c r="E51" i="9"/>
  <c r="D51" i="9"/>
  <c r="D52" i="9" s="1"/>
  <c r="C51" i="9"/>
  <c r="C52" i="9" s="1"/>
  <c r="I24" i="9"/>
  <c r="L23" i="9"/>
  <c r="L24" i="9" s="1"/>
  <c r="K23" i="9"/>
  <c r="K24" i="9" s="1"/>
  <c r="J23" i="9"/>
  <c r="J24" i="9" s="1"/>
  <c r="I23" i="9"/>
  <c r="H23" i="9"/>
  <c r="H24" i="9" s="1"/>
  <c r="G23" i="9"/>
  <c r="G24" i="9" s="1"/>
  <c r="F23" i="9"/>
  <c r="F24" i="9" s="1"/>
  <c r="E23" i="9"/>
  <c r="E24" i="9" s="1"/>
  <c r="D23" i="9"/>
  <c r="D24" i="9" s="1"/>
  <c r="C23" i="9"/>
  <c r="C24" i="9" s="1"/>
  <c r="I126" i="8" l="1"/>
  <c r="E126" i="8"/>
  <c r="I124" i="8"/>
  <c r="E124" i="8"/>
  <c r="I123" i="8"/>
  <c r="E123" i="8"/>
  <c r="I122" i="8"/>
  <c r="E122" i="8"/>
  <c r="I121" i="8"/>
  <c r="E121" i="8"/>
  <c r="I119" i="8"/>
  <c r="E119" i="8"/>
  <c r="I118" i="8"/>
  <c r="E118" i="8"/>
  <c r="I117" i="8"/>
  <c r="E117" i="8"/>
  <c r="I116" i="8"/>
  <c r="E116" i="8"/>
  <c r="I115" i="8"/>
  <c r="E115" i="8"/>
  <c r="I114" i="8"/>
  <c r="E114" i="8"/>
  <c r="I113" i="8"/>
  <c r="E113" i="8"/>
  <c r="I112" i="8"/>
  <c r="E112" i="8"/>
  <c r="I111" i="8"/>
  <c r="E111" i="8"/>
  <c r="I110" i="8"/>
  <c r="E110" i="8"/>
  <c r="I109" i="8"/>
  <c r="E109" i="8"/>
  <c r="I108" i="8"/>
  <c r="E108" i="8"/>
  <c r="I107" i="8"/>
  <c r="E107" i="8"/>
  <c r="I106" i="8"/>
  <c r="E106" i="8"/>
  <c r="I105" i="8"/>
  <c r="E105" i="8"/>
  <c r="I104" i="8"/>
  <c r="E104" i="8"/>
  <c r="H103" i="8"/>
  <c r="G103" i="8"/>
  <c r="I103" i="8" s="1"/>
  <c r="D103" i="8"/>
  <c r="D97" i="8" s="1"/>
  <c r="C103" i="8"/>
  <c r="C97" i="8" s="1"/>
  <c r="E97" i="8" s="1"/>
  <c r="I101" i="8"/>
  <c r="E101" i="8"/>
  <c r="I99" i="8"/>
  <c r="E99" i="8"/>
  <c r="H97" i="8"/>
  <c r="G97" i="8"/>
  <c r="I97" i="8" s="1"/>
  <c r="I83" i="8"/>
  <c r="E83" i="8"/>
  <c r="I81" i="8"/>
  <c r="E81" i="8"/>
  <c r="I80" i="8"/>
  <c r="E80" i="8"/>
  <c r="I79" i="8"/>
  <c r="E79" i="8"/>
  <c r="I78" i="8"/>
  <c r="E78" i="8"/>
  <c r="I76" i="8"/>
  <c r="E76" i="8"/>
  <c r="I75" i="8"/>
  <c r="E75" i="8"/>
  <c r="I74" i="8"/>
  <c r="E74" i="8"/>
  <c r="I73" i="8"/>
  <c r="E73" i="8"/>
  <c r="I72" i="8"/>
  <c r="E72" i="8"/>
  <c r="I71" i="8"/>
  <c r="E71" i="8"/>
  <c r="I70" i="8"/>
  <c r="E70" i="8"/>
  <c r="I69" i="8"/>
  <c r="E69" i="8"/>
  <c r="I68" i="8"/>
  <c r="E68" i="8"/>
  <c r="I67" i="8"/>
  <c r="E67" i="8"/>
  <c r="I66" i="8"/>
  <c r="E66" i="8"/>
  <c r="I65" i="8"/>
  <c r="E65" i="8"/>
  <c r="I64" i="8"/>
  <c r="E64" i="8"/>
  <c r="I63" i="8"/>
  <c r="E63" i="8"/>
  <c r="I62" i="8"/>
  <c r="E62" i="8"/>
  <c r="I61" i="8"/>
  <c r="E61" i="8"/>
  <c r="H60" i="8"/>
  <c r="H54" i="8" s="1"/>
  <c r="G60" i="8"/>
  <c r="G54" i="8" s="1"/>
  <c r="I54" i="8" s="1"/>
  <c r="E60" i="8"/>
  <c r="D60" i="8"/>
  <c r="C60" i="8"/>
  <c r="I58" i="8"/>
  <c r="E58" i="8"/>
  <c r="I56" i="8"/>
  <c r="E56" i="8"/>
  <c r="D54" i="8"/>
  <c r="C54" i="8"/>
  <c r="E54" i="8" s="1"/>
  <c r="I40" i="8"/>
  <c r="E40" i="8"/>
  <c r="I38" i="8"/>
  <c r="E38" i="8"/>
  <c r="I37" i="8"/>
  <c r="E37" i="8"/>
  <c r="I36" i="8"/>
  <c r="E36" i="8"/>
  <c r="I34" i="8"/>
  <c r="E34" i="8"/>
  <c r="I33" i="8"/>
  <c r="E33" i="8"/>
  <c r="I32" i="8"/>
  <c r="E32" i="8"/>
  <c r="I31" i="8"/>
  <c r="E31" i="8"/>
  <c r="I30" i="8"/>
  <c r="E30" i="8"/>
  <c r="I29" i="8"/>
  <c r="E29" i="8"/>
  <c r="I28" i="8"/>
  <c r="E28" i="8"/>
  <c r="I27" i="8"/>
  <c r="E27" i="8"/>
  <c r="I26" i="8"/>
  <c r="E26" i="8"/>
  <c r="I25" i="8"/>
  <c r="E25" i="8"/>
  <c r="I24" i="8"/>
  <c r="E24" i="8"/>
  <c r="I23" i="8"/>
  <c r="E23" i="8"/>
  <c r="I22" i="8"/>
  <c r="E22" i="8"/>
  <c r="I21" i="8"/>
  <c r="E21" i="8"/>
  <c r="I20" i="8"/>
  <c r="E20" i="8"/>
  <c r="I19" i="8"/>
  <c r="E19" i="8"/>
  <c r="I18" i="8"/>
  <c r="E18" i="8"/>
  <c r="I17" i="8"/>
  <c r="H17" i="8"/>
  <c r="H11" i="8" s="1"/>
  <c r="G17" i="8"/>
  <c r="D17" i="8"/>
  <c r="C17" i="8"/>
  <c r="E17" i="8" s="1"/>
  <c r="I15" i="8"/>
  <c r="E15" i="8"/>
  <c r="I13" i="8"/>
  <c r="E13" i="8"/>
  <c r="G11" i="8"/>
  <c r="D11" i="8"/>
  <c r="C11" i="8"/>
  <c r="E11" i="8" s="1"/>
  <c r="I11" i="8" l="1"/>
  <c r="E103" i="8"/>
  <c r="I60" i="8"/>
  <c r="D40" i="4" l="1"/>
  <c r="K39" i="4"/>
  <c r="K40" i="4" s="1"/>
  <c r="J39" i="4"/>
  <c r="J40" i="4" s="1"/>
  <c r="I39" i="4"/>
  <c r="I40" i="4" s="1"/>
  <c r="H39" i="4"/>
  <c r="H40" i="4" s="1"/>
  <c r="G39" i="4"/>
  <c r="G40" i="4" s="1"/>
  <c r="F39" i="4"/>
  <c r="F40" i="4" s="1"/>
  <c r="E39" i="4"/>
  <c r="E40" i="4" s="1"/>
  <c r="D39" i="4"/>
  <c r="C39" i="4"/>
  <c r="C40" i="4" s="1"/>
  <c r="B39" i="4"/>
  <c r="B40" i="4" s="1"/>
  <c r="H23" i="4"/>
  <c r="K22" i="4"/>
  <c r="K23" i="4" s="1"/>
  <c r="J22" i="4"/>
  <c r="J23" i="4" s="1"/>
  <c r="I22" i="4"/>
  <c r="I23" i="4" s="1"/>
  <c r="H22" i="4"/>
  <c r="G22" i="4"/>
  <c r="G23" i="4" s="1"/>
  <c r="F22" i="4"/>
  <c r="F23" i="4" s="1"/>
  <c r="E22" i="4"/>
  <c r="E23" i="4" s="1"/>
  <c r="D22" i="4"/>
  <c r="D23" i="4" s="1"/>
  <c r="C22" i="4"/>
  <c r="C23" i="4" s="1"/>
  <c r="B22" i="4"/>
  <c r="B23" i="4" s="1"/>
  <c r="H317" i="3" l="1"/>
  <c r="D317" i="3"/>
  <c r="H316" i="3"/>
  <c r="D316" i="3"/>
  <c r="H315" i="3"/>
  <c r="D315" i="3"/>
  <c r="H314" i="3"/>
  <c r="D314" i="3"/>
  <c r="H313" i="3"/>
  <c r="D313" i="3"/>
  <c r="H312" i="3"/>
  <c r="D312" i="3"/>
  <c r="H311" i="3"/>
  <c r="D311" i="3"/>
  <c r="H310" i="3"/>
  <c r="D310" i="3"/>
  <c r="H308" i="3"/>
  <c r="D308" i="3"/>
  <c r="H307" i="3"/>
  <c r="D307" i="3"/>
  <c r="H306" i="3"/>
  <c r="D306" i="3"/>
  <c r="H305" i="3"/>
  <c r="D305" i="3"/>
  <c r="H304" i="3"/>
  <c r="D304" i="3"/>
  <c r="H303" i="3"/>
  <c r="D303" i="3"/>
  <c r="H302" i="3"/>
  <c r="D302" i="3"/>
  <c r="H301" i="3"/>
  <c r="D301" i="3"/>
  <c r="H300" i="3"/>
  <c r="D300" i="3"/>
  <c r="H299" i="3"/>
  <c r="D299" i="3"/>
  <c r="H298" i="3"/>
  <c r="D298" i="3"/>
  <c r="H297" i="3"/>
  <c r="D297" i="3"/>
  <c r="H296" i="3"/>
  <c r="D296" i="3"/>
  <c r="H295" i="3"/>
  <c r="D295" i="3"/>
  <c r="H280" i="3"/>
  <c r="D280" i="3"/>
  <c r="H279" i="3"/>
  <c r="D279" i="3"/>
  <c r="H278" i="3"/>
  <c r="D278" i="3"/>
  <c r="H277" i="3"/>
  <c r="D277" i="3"/>
  <c r="H276" i="3"/>
  <c r="D276" i="3"/>
  <c r="H275" i="3"/>
  <c r="D275" i="3"/>
  <c r="H274" i="3"/>
  <c r="D274" i="3"/>
  <c r="H273" i="3"/>
  <c r="D273" i="3"/>
  <c r="H272" i="3"/>
  <c r="D272" i="3"/>
  <c r="H271" i="3"/>
  <c r="D271" i="3"/>
  <c r="H270" i="3"/>
  <c r="D270" i="3"/>
  <c r="H269" i="3"/>
  <c r="D269" i="3"/>
  <c r="H268" i="3"/>
  <c r="D268" i="3"/>
  <c r="H267" i="3"/>
  <c r="D267" i="3"/>
  <c r="H266" i="3"/>
  <c r="D266" i="3"/>
  <c r="H265" i="3"/>
  <c r="D265" i="3"/>
  <c r="H264" i="3"/>
  <c r="D264" i="3"/>
  <c r="H263" i="3"/>
  <c r="D263" i="3"/>
  <c r="H262" i="3"/>
  <c r="D262" i="3"/>
  <c r="H261" i="3"/>
  <c r="D261" i="3"/>
  <c r="H260" i="3"/>
  <c r="D260" i="3"/>
  <c r="H259" i="3"/>
  <c r="D259" i="3"/>
  <c r="H258" i="3"/>
  <c r="D258" i="3"/>
  <c r="H257" i="3"/>
  <c r="D257" i="3"/>
  <c r="H256" i="3"/>
  <c r="D256" i="3"/>
  <c r="H255" i="3"/>
  <c r="D255" i="3"/>
  <c r="G253" i="3"/>
  <c r="H253" i="3" s="1"/>
  <c r="F253" i="3"/>
  <c r="C253" i="3"/>
  <c r="B253" i="3"/>
  <c r="D253" i="3" s="1"/>
  <c r="H238" i="3"/>
  <c r="D238" i="3"/>
  <c r="H237" i="3"/>
  <c r="D237" i="3"/>
  <c r="H236" i="3"/>
  <c r="D236" i="3"/>
  <c r="H235" i="3"/>
  <c r="D235" i="3"/>
  <c r="H233" i="3"/>
  <c r="D233" i="3"/>
  <c r="H232" i="3"/>
  <c r="D232" i="3"/>
  <c r="H231" i="3"/>
  <c r="D231" i="3"/>
  <c r="H230" i="3"/>
  <c r="D230" i="3"/>
  <c r="H229" i="3"/>
  <c r="D229" i="3"/>
  <c r="H228" i="3"/>
  <c r="D228" i="3"/>
  <c r="H226" i="3"/>
  <c r="D226" i="3"/>
  <c r="H225" i="3"/>
  <c r="D225" i="3"/>
  <c r="H224" i="3"/>
  <c r="D224" i="3"/>
  <c r="H223" i="3"/>
  <c r="D223" i="3"/>
  <c r="H222" i="3"/>
  <c r="D222" i="3"/>
  <c r="H221" i="3"/>
  <c r="D221" i="3"/>
  <c r="H220" i="3"/>
  <c r="D220" i="3"/>
  <c r="H219" i="3"/>
  <c r="D219" i="3"/>
  <c r="H218" i="3"/>
  <c r="D218" i="3"/>
  <c r="H217" i="3"/>
  <c r="D217" i="3"/>
  <c r="H216" i="3"/>
  <c r="D216" i="3"/>
  <c r="H215" i="3"/>
  <c r="D215" i="3"/>
  <c r="H214" i="3"/>
  <c r="D214" i="3"/>
  <c r="H212" i="3"/>
  <c r="G212" i="3"/>
  <c r="F212" i="3"/>
  <c r="D212" i="3"/>
  <c r="C212" i="3"/>
  <c r="B212" i="3"/>
  <c r="H196" i="3"/>
  <c r="D196" i="3"/>
  <c r="H195" i="3"/>
  <c r="D195" i="3"/>
  <c r="H194" i="3"/>
  <c r="D194" i="3"/>
  <c r="H193" i="3"/>
  <c r="D193" i="3"/>
  <c r="H192" i="3"/>
  <c r="D192" i="3"/>
  <c r="H191" i="3"/>
  <c r="D191" i="3"/>
  <c r="H190" i="3"/>
  <c r="D190" i="3"/>
  <c r="H189" i="3"/>
  <c r="D189" i="3"/>
  <c r="G187" i="3"/>
  <c r="F187" i="3"/>
  <c r="H187" i="3" s="1"/>
  <c r="C187" i="3"/>
  <c r="B187" i="3"/>
  <c r="D187" i="3" s="1"/>
  <c r="H185" i="3"/>
  <c r="D185" i="3"/>
  <c r="H184" i="3"/>
  <c r="D184" i="3"/>
  <c r="H183" i="3"/>
  <c r="D183" i="3"/>
  <c r="H182" i="3"/>
  <c r="D182" i="3"/>
  <c r="H181" i="3"/>
  <c r="D181" i="3"/>
  <c r="H180" i="3"/>
  <c r="D180" i="3"/>
  <c r="H179" i="3"/>
  <c r="D179" i="3"/>
  <c r="H178" i="3"/>
  <c r="D178" i="3"/>
  <c r="H177" i="3"/>
  <c r="D177" i="3"/>
  <c r="H176" i="3"/>
  <c r="D176" i="3"/>
  <c r="H175" i="3"/>
  <c r="D175" i="3"/>
  <c r="H174" i="3"/>
  <c r="D174" i="3"/>
  <c r="H173" i="3"/>
  <c r="D173" i="3"/>
  <c r="H172" i="3"/>
  <c r="D172" i="3"/>
  <c r="H171" i="3"/>
  <c r="D171" i="3"/>
  <c r="H170" i="3"/>
  <c r="D170" i="3"/>
  <c r="H155" i="3"/>
  <c r="D155" i="3"/>
  <c r="H154" i="3"/>
  <c r="D154" i="3"/>
  <c r="H153" i="3"/>
  <c r="D153" i="3"/>
  <c r="H152" i="3"/>
  <c r="D152" i="3"/>
  <c r="H151" i="3"/>
  <c r="D151" i="3"/>
  <c r="H150" i="3"/>
  <c r="D150" i="3"/>
  <c r="H149" i="3"/>
  <c r="D149" i="3"/>
  <c r="H148" i="3"/>
  <c r="D148" i="3"/>
  <c r="H147" i="3"/>
  <c r="D147" i="3"/>
  <c r="H146" i="3"/>
  <c r="D146" i="3"/>
  <c r="H145" i="3"/>
  <c r="D145" i="3"/>
  <c r="H143" i="3"/>
  <c r="D143" i="3"/>
  <c r="H141" i="3"/>
  <c r="D141" i="3"/>
  <c r="H140" i="3"/>
  <c r="D140" i="3"/>
  <c r="H138" i="3"/>
  <c r="D138" i="3"/>
  <c r="H137" i="3"/>
  <c r="D137" i="3"/>
  <c r="H136" i="3"/>
  <c r="D136" i="3"/>
  <c r="H135" i="3"/>
  <c r="D135" i="3"/>
  <c r="H134" i="3"/>
  <c r="D134" i="3"/>
  <c r="H133" i="3"/>
  <c r="D133" i="3"/>
  <c r="H132" i="3"/>
  <c r="D132" i="3"/>
  <c r="H131" i="3"/>
  <c r="D131" i="3"/>
  <c r="H130" i="3"/>
  <c r="D130" i="3"/>
  <c r="G128" i="3"/>
  <c r="F128" i="3"/>
  <c r="H128" i="3" s="1"/>
  <c r="D128" i="3"/>
  <c r="C128" i="3"/>
  <c r="B128" i="3"/>
  <c r="H113" i="3"/>
  <c r="D113" i="3"/>
  <c r="H112" i="3"/>
  <c r="D112" i="3"/>
  <c r="H111" i="3"/>
  <c r="D111" i="3"/>
  <c r="H110" i="3"/>
  <c r="D110" i="3"/>
  <c r="H109" i="3"/>
  <c r="D109" i="3"/>
  <c r="H108" i="3"/>
  <c r="D108" i="3"/>
  <c r="H107" i="3"/>
  <c r="D107" i="3"/>
  <c r="H106" i="3"/>
  <c r="D106" i="3"/>
  <c r="H105" i="3"/>
  <c r="D105" i="3"/>
  <c r="H104" i="3"/>
  <c r="D104" i="3"/>
  <c r="H103" i="3"/>
  <c r="D103" i="3"/>
  <c r="H102" i="3"/>
  <c r="D102" i="3"/>
  <c r="H101" i="3"/>
  <c r="D101" i="3"/>
  <c r="G99" i="3"/>
  <c r="F99" i="3"/>
  <c r="H99" i="3" s="1"/>
  <c r="D99" i="3"/>
  <c r="C99" i="3"/>
  <c r="B99" i="3"/>
  <c r="H97" i="3"/>
  <c r="D97" i="3"/>
  <c r="H96" i="3"/>
  <c r="D96" i="3"/>
  <c r="H95" i="3"/>
  <c r="D95" i="3"/>
  <c r="G93" i="3"/>
  <c r="F93" i="3"/>
  <c r="H93" i="3" s="1"/>
  <c r="C93" i="3"/>
  <c r="B93" i="3"/>
  <c r="D93" i="3" s="1"/>
  <c r="H91" i="3"/>
  <c r="D91" i="3"/>
  <c r="H90" i="3"/>
  <c r="D90" i="3"/>
  <c r="H89" i="3"/>
  <c r="D89" i="3"/>
  <c r="H88" i="3"/>
  <c r="D88" i="3"/>
  <c r="H87" i="3"/>
  <c r="D87" i="3"/>
  <c r="H86" i="3"/>
  <c r="D86" i="3"/>
  <c r="H85" i="3"/>
  <c r="D85" i="3"/>
  <c r="G83" i="3"/>
  <c r="F83" i="3"/>
  <c r="H83" i="3" s="1"/>
  <c r="D83" i="3"/>
  <c r="C83" i="3"/>
  <c r="B83" i="3"/>
  <c r="H68" i="3"/>
  <c r="D68" i="3"/>
  <c r="H67" i="3"/>
  <c r="D67" i="3"/>
  <c r="H66" i="3"/>
  <c r="D66" i="3"/>
  <c r="H64" i="3"/>
  <c r="D64" i="3"/>
  <c r="H62" i="3"/>
  <c r="D62" i="3"/>
  <c r="H61" i="3"/>
  <c r="D61" i="3"/>
  <c r="H60" i="3"/>
  <c r="D60" i="3"/>
  <c r="H59" i="3"/>
  <c r="D59" i="3"/>
  <c r="H58" i="3"/>
  <c r="D58" i="3"/>
  <c r="H57" i="3"/>
  <c r="D57" i="3"/>
  <c r="H56" i="3"/>
  <c r="D56" i="3"/>
  <c r="H55" i="3"/>
  <c r="D55" i="3"/>
  <c r="H54" i="3"/>
  <c r="D54" i="3"/>
  <c r="H53" i="3"/>
  <c r="D53" i="3"/>
  <c r="H52" i="3"/>
  <c r="D52" i="3"/>
  <c r="H51" i="3"/>
  <c r="D51" i="3"/>
  <c r="H50" i="3"/>
  <c r="D50" i="3"/>
  <c r="H49" i="3"/>
  <c r="D49" i="3"/>
  <c r="H48" i="3"/>
  <c r="D48" i="3"/>
  <c r="H47" i="3"/>
  <c r="D47" i="3"/>
  <c r="H32" i="3"/>
  <c r="D32" i="3"/>
  <c r="H31" i="3"/>
  <c r="D31" i="3"/>
  <c r="H30" i="3"/>
  <c r="D30" i="3"/>
  <c r="H29" i="3"/>
  <c r="D29" i="3"/>
  <c r="H28" i="3"/>
  <c r="D28" i="3"/>
  <c r="H27" i="3"/>
  <c r="D27" i="3"/>
  <c r="H25" i="3"/>
  <c r="D25" i="3"/>
  <c r="H24" i="3"/>
  <c r="D24" i="3"/>
  <c r="H23" i="3"/>
  <c r="D23" i="3"/>
  <c r="H22" i="3"/>
  <c r="D22" i="3"/>
  <c r="H21" i="3"/>
  <c r="D21" i="3"/>
  <c r="H20" i="3"/>
  <c r="D20" i="3"/>
  <c r="H18" i="3"/>
  <c r="G18" i="3"/>
  <c r="G16" i="3" s="1"/>
  <c r="G12" i="3" s="1"/>
  <c r="F18" i="3"/>
  <c r="D18" i="3"/>
  <c r="C18" i="3"/>
  <c r="C16" i="3" s="1"/>
  <c r="C12" i="3" s="1"/>
  <c r="B18" i="3"/>
  <c r="F16" i="3"/>
  <c r="B16" i="3"/>
  <c r="B12" i="3" s="1"/>
  <c r="H15" i="3"/>
  <c r="D15" i="3"/>
  <c r="H14" i="3"/>
  <c r="D14" i="3"/>
  <c r="D12" i="3" l="1"/>
  <c r="H16" i="3"/>
  <c r="F12" i="3"/>
  <c r="H12" i="3" s="1"/>
  <c r="D16" i="3"/>
</calcChain>
</file>

<file path=xl/sharedStrings.xml><?xml version="1.0" encoding="utf-8"?>
<sst xmlns="http://schemas.openxmlformats.org/spreadsheetml/2006/main" count="1577" uniqueCount="788">
  <si>
    <t xml:space="preserve">TABLA 1 - COMERCIO EXTERIOR DE PUERTO RICO: AÑOS FISCALES </t>
  </si>
  <si>
    <t xml:space="preserve">TABLE 1 - PUERTO RICO'S EXTERNAL TRADE: FISCAL YEARS </t>
  </si>
  <si>
    <t>(En millones de dólares - In millions of dollars)</t>
  </si>
  <si>
    <t>Exportaciones ajustadas</t>
  </si>
  <si>
    <t>Adjusted exports</t>
  </si>
  <si>
    <t>Exportaciones registradas</t>
  </si>
  <si>
    <t>Recorded exports</t>
  </si>
  <si>
    <t xml:space="preserve">   Estados Unidos</t>
  </si>
  <si>
    <t xml:space="preserve">   United States</t>
  </si>
  <si>
    <t xml:space="preserve">   Países extranjeros</t>
  </si>
  <si>
    <t xml:space="preserve">   Foreign countries</t>
  </si>
  <si>
    <t xml:space="preserve">   Islas Vírgenes</t>
  </si>
  <si>
    <t xml:space="preserve">   Virgin Islands</t>
  </si>
  <si>
    <t xml:space="preserve">          Ajustes, total</t>
  </si>
  <si>
    <t xml:space="preserve">          Total adjustments</t>
  </si>
  <si>
    <t xml:space="preserve">   Mercancía devuelta</t>
  </si>
  <si>
    <t xml:space="preserve">   Returned merchandise</t>
  </si>
  <si>
    <t xml:space="preserve">   Arbitrios sobre</t>
  </si>
  <si>
    <t xml:space="preserve">   U.S. excises on</t>
  </si>
  <si>
    <t xml:space="preserve">    embarques</t>
  </si>
  <si>
    <t xml:space="preserve">    off-shore shipments</t>
  </si>
  <si>
    <t xml:space="preserve">   Otros ajustes</t>
  </si>
  <si>
    <t xml:space="preserve">   Other adjustments</t>
  </si>
  <si>
    <t>Importaciones ajustadas</t>
  </si>
  <si>
    <t>Adjusted imports</t>
  </si>
  <si>
    <t>Importaciones registradas</t>
  </si>
  <si>
    <t>Recorded imports</t>
  </si>
  <si>
    <t xml:space="preserve">          Balance neto</t>
  </si>
  <si>
    <t xml:space="preserve">          Net balance</t>
  </si>
  <si>
    <t xml:space="preserve"> p- Cifras preliminares.</t>
  </si>
  <si>
    <t xml:space="preserve"> p- Preliminary figures.</t>
  </si>
  <si>
    <t>( ) Cifras negativas.</t>
  </si>
  <si>
    <t>( ) Negative figures.</t>
  </si>
  <si>
    <t xml:space="preserve">Fuente: Junta de Planificación, Programa de Planificación Económica y Social, </t>
  </si>
  <si>
    <t xml:space="preserve">Source: Puerto Rico Planning Board, Program of Economic and Social Planning, </t>
  </si>
  <si>
    <t xml:space="preserve">               Subprograma de Análisis Económico.</t>
  </si>
  <si>
    <t xml:space="preserve">               Subprogram of Economic Analysis.</t>
  </si>
  <si>
    <t xml:space="preserve"> r-   Cifras revisadas.</t>
  </si>
  <si>
    <t xml:space="preserve"> r-  Revised figures.</t>
  </si>
  <si>
    <t xml:space="preserve">      De los cuales: Oro no monetario</t>
  </si>
  <si>
    <t xml:space="preserve">      Of which: Nonmonetary gold</t>
  </si>
  <si>
    <t>2020r</t>
  </si>
  <si>
    <t>TABLA 2 - BALANCE COMERCIAL POR REGION GEOGRAFICA TOTAL: AÑOS FISCALES</t>
  </si>
  <si>
    <t>TABLE 2 - TRADE BALANCE BY TOTAL GEOGRAPHIC REGION: FISCAL YEARS</t>
  </si>
  <si>
    <t xml:space="preserve">     Exportaciones registradas</t>
  </si>
  <si>
    <t xml:space="preserve">     Recorded exports</t>
  </si>
  <si>
    <t>Estados Unidos</t>
  </si>
  <si>
    <t>United States</t>
  </si>
  <si>
    <t>Islas Vírgenes</t>
  </si>
  <si>
    <t>Virgin Islands</t>
  </si>
  <si>
    <t>Países extranjeros</t>
  </si>
  <si>
    <t>Foreign countries</t>
  </si>
  <si>
    <t xml:space="preserve">   Africa</t>
  </si>
  <si>
    <t xml:space="preserve">   América Central</t>
  </si>
  <si>
    <t xml:space="preserve">   Central America</t>
  </si>
  <si>
    <t xml:space="preserve">   América del Norte</t>
  </si>
  <si>
    <t xml:space="preserve">   North America</t>
  </si>
  <si>
    <t xml:space="preserve">   América del Sur</t>
  </si>
  <si>
    <t xml:space="preserve">   South America</t>
  </si>
  <si>
    <t xml:space="preserve">   Asia</t>
  </si>
  <si>
    <t xml:space="preserve">   Australia y el Pacífico</t>
  </si>
  <si>
    <t xml:space="preserve">   Australia and the Pacific</t>
  </si>
  <si>
    <t xml:space="preserve">   Caribe</t>
  </si>
  <si>
    <t xml:space="preserve">   Caribbean</t>
  </si>
  <si>
    <t xml:space="preserve">   Europa</t>
  </si>
  <si>
    <t xml:space="preserve">   Europe</t>
  </si>
  <si>
    <t xml:space="preserve">     Importaciones registradas</t>
  </si>
  <si>
    <t xml:space="preserve">     Recorded imports</t>
  </si>
  <si>
    <t>(Continúa - Continue)</t>
  </si>
  <si>
    <t>TABLA 2 - BALANCE COMERCIAL POR REGION GEOGRAFICA TOTAL: AÑOS FISCALES (CONT.)</t>
  </si>
  <si>
    <t>TABLE 2 - TRADE BALANCE BY TOTAL GEOGRAPHIC REGION: FISCAL YEARS (CONT.)</t>
  </si>
  <si>
    <t xml:space="preserve">     Balance comercial</t>
  </si>
  <si>
    <t xml:space="preserve">     Trade balance</t>
  </si>
  <si>
    <t xml:space="preserve">TABLA 3 - BALANCE COMERCIAL POR REGION GEOGRAFICA Y PAIS: AÑOS FISCALES </t>
  </si>
  <si>
    <t>TABLE 3 - TRADE BALANCE BY GEOGRAPHIC REGION AND COUNTRY: FISCAL YEARS</t>
  </si>
  <si>
    <t>(En dólares - In dollars)</t>
  </si>
  <si>
    <t>Balance</t>
  </si>
  <si>
    <t>Exportaciones</t>
  </si>
  <si>
    <t>Importaciones</t>
  </si>
  <si>
    <t>Comercial</t>
  </si>
  <si>
    <t>(Exports)</t>
  </si>
  <si>
    <t>(Imports)</t>
  </si>
  <si>
    <t>(Trade Balance)</t>
  </si>
  <si>
    <t xml:space="preserve">     Total</t>
  </si>
  <si>
    <t xml:space="preserve">     Africa</t>
  </si>
  <si>
    <t xml:space="preserve">   Angola</t>
  </si>
  <si>
    <t xml:space="preserve">   Argelia</t>
  </si>
  <si>
    <t xml:space="preserve">   Algeria</t>
  </si>
  <si>
    <t xml:space="preserve">   Camerún</t>
  </si>
  <si>
    <t xml:space="preserve">   Cameroon</t>
  </si>
  <si>
    <t xml:space="preserve">   Congo, Rep. de</t>
  </si>
  <si>
    <t xml:space="preserve">   Congo, Rep. of</t>
  </si>
  <si>
    <t xml:space="preserve">   Congo, Rep. Democrática</t>
  </si>
  <si>
    <t xml:space="preserve">   Congo, Democratic Rep.</t>
  </si>
  <si>
    <t xml:space="preserve">    del (antigua Zaire)</t>
  </si>
  <si>
    <t xml:space="preserve">    of the (former Zaire)</t>
  </si>
  <si>
    <t xml:space="preserve">   Egipto</t>
  </si>
  <si>
    <t xml:space="preserve">   Egypt</t>
  </si>
  <si>
    <t xml:space="preserve">   Eswatini (Swazilandia)</t>
  </si>
  <si>
    <t xml:space="preserve">   Eswatini (Swaziland)</t>
  </si>
  <si>
    <t xml:space="preserve">   Etiopía</t>
  </si>
  <si>
    <t xml:space="preserve">   Ethiopia</t>
  </si>
  <si>
    <t xml:space="preserve">   Gabón</t>
  </si>
  <si>
    <t xml:space="preserve">   Gabon</t>
  </si>
  <si>
    <t xml:space="preserve">   Ghana</t>
  </si>
  <si>
    <t xml:space="preserve">   Guinea Ecuatorial</t>
  </si>
  <si>
    <t xml:space="preserve">   Equatorial Guinea</t>
  </si>
  <si>
    <t xml:space="preserve">   Kenya</t>
  </si>
  <si>
    <t>TABLA 3 - BALANCE COMERCIAL POR REGION GEOGRAFICA Y PAIS: AÑOS FISCALES (CONT.)</t>
  </si>
  <si>
    <t>TABLE 3 - TRADE BALANCE BY GEOGRAPHIC REGION AND COUNTRY: FISCAL YEARS (CONT.)</t>
  </si>
  <si>
    <t xml:space="preserve">   Lesoto</t>
  </si>
  <si>
    <t xml:space="preserve">   Lesotho</t>
  </si>
  <si>
    <t xml:space="preserve">   Libia</t>
  </si>
  <si>
    <t xml:space="preserve">   Libya</t>
  </si>
  <si>
    <t xml:space="preserve">   Madagascar</t>
  </si>
  <si>
    <t xml:space="preserve">   Marruecos</t>
  </si>
  <si>
    <t xml:space="preserve">   Morocco</t>
  </si>
  <si>
    <t xml:space="preserve">   Mauricio</t>
  </si>
  <si>
    <t xml:space="preserve">   Mauritius</t>
  </si>
  <si>
    <t xml:space="preserve">   Nigeria</t>
  </si>
  <si>
    <t xml:space="preserve">   Reunión</t>
  </si>
  <si>
    <t xml:space="preserve">   Reunion</t>
  </si>
  <si>
    <t xml:space="preserve">   Senegal</t>
  </si>
  <si>
    <t xml:space="preserve">   Sierra Leone</t>
  </si>
  <si>
    <t xml:space="preserve">   Sudáfrica, Rep. de</t>
  </si>
  <si>
    <t xml:space="preserve">   South Africa, Rep. of</t>
  </si>
  <si>
    <t xml:space="preserve">   Tanzanía</t>
  </si>
  <si>
    <t xml:space="preserve">   Tanzania</t>
  </si>
  <si>
    <t xml:space="preserve">   Territorios Británicos</t>
  </si>
  <si>
    <t xml:space="preserve">   British Indian</t>
  </si>
  <si>
    <t xml:space="preserve">    del Océano Indico</t>
  </si>
  <si>
    <t xml:space="preserve">    Ocean Territories</t>
  </si>
  <si>
    <t xml:space="preserve">   Túnez</t>
  </si>
  <si>
    <t xml:space="preserve">   Tunisia</t>
  </si>
  <si>
    <t xml:space="preserve">     América Central</t>
  </si>
  <si>
    <t xml:space="preserve">     Central America</t>
  </si>
  <si>
    <t xml:space="preserve">   Belice</t>
  </si>
  <si>
    <t xml:space="preserve">   Belize</t>
  </si>
  <si>
    <t xml:space="preserve">   Costa Rica</t>
  </si>
  <si>
    <t xml:space="preserve">   El Salvador</t>
  </si>
  <si>
    <t xml:space="preserve">   Guatemala</t>
  </si>
  <si>
    <t xml:space="preserve">   Honduras</t>
  </si>
  <si>
    <t xml:space="preserve">   Nicaragua</t>
  </si>
  <si>
    <t xml:space="preserve">   Panamá</t>
  </si>
  <si>
    <t xml:space="preserve">   Panama</t>
  </si>
  <si>
    <t xml:space="preserve">     América del Norte</t>
  </si>
  <si>
    <t xml:space="preserve">     North America</t>
  </si>
  <si>
    <t xml:space="preserve">   Bermuda</t>
  </si>
  <si>
    <t xml:space="preserve">   Canadá</t>
  </si>
  <si>
    <t xml:space="preserve">   Canada</t>
  </si>
  <si>
    <t xml:space="preserve">   México</t>
  </si>
  <si>
    <t xml:space="preserve">   Mexico</t>
  </si>
  <si>
    <t xml:space="preserve">     América del Sur</t>
  </si>
  <si>
    <t xml:space="preserve">     South America</t>
  </si>
  <si>
    <t xml:space="preserve"> </t>
  </si>
  <si>
    <t xml:space="preserve">   Argentina</t>
  </si>
  <si>
    <t xml:space="preserve">   Bolivia</t>
  </si>
  <si>
    <t xml:space="preserve">   Brasil</t>
  </si>
  <si>
    <t xml:space="preserve">   Brazil</t>
  </si>
  <si>
    <t xml:space="preserve">   Chile</t>
  </si>
  <si>
    <t xml:space="preserve">   Colombia</t>
  </si>
  <si>
    <t xml:space="preserve">   Ecuador</t>
  </si>
  <si>
    <t xml:space="preserve">   Guyana</t>
  </si>
  <si>
    <t xml:space="preserve">   Guyana Francesa</t>
  </si>
  <si>
    <t xml:space="preserve">   French Guiana</t>
  </si>
  <si>
    <t xml:space="preserve">   Paraguay</t>
  </si>
  <si>
    <t xml:space="preserve">   Perú</t>
  </si>
  <si>
    <t xml:space="preserve">   Peru</t>
  </si>
  <si>
    <t xml:space="preserve">   Surinam</t>
  </si>
  <si>
    <t xml:space="preserve">   Suriname</t>
  </si>
  <si>
    <t xml:space="preserve">   Uruguay</t>
  </si>
  <si>
    <t xml:space="preserve">   Venezuela</t>
  </si>
  <si>
    <t xml:space="preserve">     Asia</t>
  </si>
  <si>
    <t xml:space="preserve">   Afganistán</t>
  </si>
  <si>
    <t xml:space="preserve">   Afghanistan</t>
  </si>
  <si>
    <t xml:space="preserve">   Arabia Saudita</t>
  </si>
  <si>
    <t xml:space="preserve">   Saudi Arabia</t>
  </si>
  <si>
    <t xml:space="preserve">   Azerbaiyán</t>
  </si>
  <si>
    <t xml:space="preserve">   Azerbaijan</t>
  </si>
  <si>
    <t xml:space="preserve">   Bahrein</t>
  </si>
  <si>
    <t xml:space="preserve">   Bahrain</t>
  </si>
  <si>
    <t xml:space="preserve">   Bangladesh</t>
  </si>
  <si>
    <t xml:space="preserve">   Birmania (Myanmar)</t>
  </si>
  <si>
    <t xml:space="preserve">   Burma (Myanmar)</t>
  </si>
  <si>
    <t xml:space="preserve">   Brunei</t>
  </si>
  <si>
    <t xml:space="preserve">   Camboya</t>
  </si>
  <si>
    <t xml:space="preserve">   Cambodia</t>
  </si>
  <si>
    <t xml:space="preserve">   Corea, Rep. de</t>
  </si>
  <si>
    <t xml:space="preserve">   Korea, Republic of</t>
  </si>
  <si>
    <t xml:space="preserve">    (Corea del Sur)</t>
  </si>
  <si>
    <t xml:space="preserve">    (South Korea)</t>
  </si>
  <si>
    <t xml:space="preserve">   China (Taiwán)</t>
  </si>
  <si>
    <t xml:space="preserve">   China (Taiwan)</t>
  </si>
  <si>
    <t xml:space="preserve">   China, República</t>
  </si>
  <si>
    <t xml:space="preserve">   China, People's</t>
  </si>
  <si>
    <t xml:space="preserve">    Popular de</t>
  </si>
  <si>
    <t xml:space="preserve">    Republic of</t>
  </si>
  <si>
    <t xml:space="preserve">   Emiratos Arabes</t>
  </si>
  <si>
    <t xml:space="preserve">   United Arab</t>
  </si>
  <si>
    <t xml:space="preserve">    Unidos</t>
  </si>
  <si>
    <t xml:space="preserve">    Emirates</t>
  </si>
  <si>
    <t xml:space="preserve">   Filipinas</t>
  </si>
  <si>
    <t xml:space="preserve">   Philippines</t>
  </si>
  <si>
    <t xml:space="preserve">   Georgia</t>
  </si>
  <si>
    <t xml:space="preserve">   Hong Kong</t>
  </si>
  <si>
    <t xml:space="preserve">   India</t>
  </si>
  <si>
    <t xml:space="preserve">   Indonesia</t>
  </si>
  <si>
    <t xml:space="preserve">   Iraq</t>
  </si>
  <si>
    <t xml:space="preserve">   Israel</t>
  </si>
  <si>
    <t xml:space="preserve">   Japón</t>
  </si>
  <si>
    <t xml:space="preserve">   Japan</t>
  </si>
  <si>
    <t xml:space="preserve">   Jordania</t>
  </si>
  <si>
    <t xml:space="preserve">   Jordan</t>
  </si>
  <si>
    <t xml:space="preserve">   Kuwait</t>
  </si>
  <si>
    <t xml:space="preserve">   Laos</t>
  </si>
  <si>
    <t xml:space="preserve">   Líbano</t>
  </si>
  <si>
    <t xml:space="preserve">   Lebanon</t>
  </si>
  <si>
    <t xml:space="preserve">   Macao</t>
  </si>
  <si>
    <t xml:space="preserve">   Macau</t>
  </si>
  <si>
    <t xml:space="preserve">   Malasia</t>
  </si>
  <si>
    <t xml:space="preserve">   Malaysia</t>
  </si>
  <si>
    <t xml:space="preserve">   Maldivas</t>
  </si>
  <si>
    <t xml:space="preserve">   Maldives</t>
  </si>
  <si>
    <t xml:space="preserve">   Nepal</t>
  </si>
  <si>
    <t xml:space="preserve">   Omán</t>
  </si>
  <si>
    <t xml:space="preserve">   Oman</t>
  </si>
  <si>
    <t xml:space="preserve">   Pakistán</t>
  </si>
  <si>
    <t xml:space="preserve">   Pakistan</t>
  </si>
  <si>
    <t xml:space="preserve">   Qatar</t>
  </si>
  <si>
    <t xml:space="preserve">   Singapur</t>
  </si>
  <si>
    <t xml:space="preserve">   Singapore</t>
  </si>
  <si>
    <t xml:space="preserve">   Sri Lanka</t>
  </si>
  <si>
    <t xml:space="preserve">   Tailandia</t>
  </si>
  <si>
    <t xml:space="preserve">   Thailand</t>
  </si>
  <si>
    <t xml:space="preserve">   Vietnam</t>
  </si>
  <si>
    <t xml:space="preserve">     Australia y el Pacífico</t>
  </si>
  <si>
    <t xml:space="preserve">     Australia and the Pacific</t>
  </si>
  <si>
    <t xml:space="preserve">   Australia</t>
  </si>
  <si>
    <t xml:space="preserve">   Fiji</t>
  </si>
  <si>
    <t xml:space="preserve">   Nueva Caledonia</t>
  </si>
  <si>
    <t xml:space="preserve">   New Caledonia</t>
  </si>
  <si>
    <t xml:space="preserve">   Nueva Zelanda</t>
  </si>
  <si>
    <t xml:space="preserve">   New Zealand</t>
  </si>
  <si>
    <t xml:space="preserve">   Tonga</t>
  </si>
  <si>
    <t xml:space="preserve">     Caribe</t>
  </si>
  <si>
    <t xml:space="preserve">     Caribbean</t>
  </si>
  <si>
    <t xml:space="preserve">   Anguila</t>
  </si>
  <si>
    <t xml:space="preserve">   Anguilla</t>
  </si>
  <si>
    <t xml:space="preserve">   Antigua y Barbuda</t>
  </si>
  <si>
    <t xml:space="preserve">   Antigua and Barbuda</t>
  </si>
  <si>
    <t xml:space="preserve">   Aruba</t>
  </si>
  <si>
    <t xml:space="preserve">   Bahamas</t>
  </si>
  <si>
    <t xml:space="preserve">   Barbados</t>
  </si>
  <si>
    <t xml:space="preserve">   Cuba</t>
  </si>
  <si>
    <t xml:space="preserve">   Curaçao</t>
  </si>
  <si>
    <t xml:space="preserve">   Dominica</t>
  </si>
  <si>
    <t xml:space="preserve">   Granada</t>
  </si>
  <si>
    <t xml:space="preserve">   Grenada</t>
  </si>
  <si>
    <t xml:space="preserve">   Guadalupe</t>
  </si>
  <si>
    <t xml:space="preserve">   Guadeloupe</t>
  </si>
  <si>
    <t xml:space="preserve">   Haití</t>
  </si>
  <si>
    <t xml:space="preserve">   Haiti</t>
  </si>
  <si>
    <t xml:space="preserve">   Islas Caimán</t>
  </si>
  <si>
    <t xml:space="preserve">   Cayman Islands</t>
  </si>
  <si>
    <t xml:space="preserve">   Islas Turcas y Caicas</t>
  </si>
  <si>
    <t xml:space="preserve">   Turks and Caicos Islands</t>
  </si>
  <si>
    <t xml:space="preserve">   British Virgin</t>
  </si>
  <si>
    <t xml:space="preserve">    Británicas</t>
  </si>
  <si>
    <t xml:space="preserve">    Islands</t>
  </si>
  <si>
    <t xml:space="preserve">   Jamaica</t>
  </si>
  <si>
    <t xml:space="preserve">   Martinica</t>
  </si>
  <si>
    <t xml:space="preserve">   Martinique</t>
  </si>
  <si>
    <t xml:space="preserve">   Montserrat</t>
  </si>
  <si>
    <t xml:space="preserve">   República Dominicana</t>
  </si>
  <si>
    <t xml:space="preserve">   Dominican Republic</t>
  </si>
  <si>
    <t xml:space="preserve">   San Cristóbal y Nieves</t>
  </si>
  <si>
    <t xml:space="preserve">   Saint Christopher and Nevis</t>
  </si>
  <si>
    <t xml:space="preserve">   San Vicente y las</t>
  </si>
  <si>
    <t xml:space="preserve">   Saint Vincent and the</t>
  </si>
  <si>
    <t xml:space="preserve">    Granadinas</t>
  </si>
  <si>
    <t xml:space="preserve">    Grenadines</t>
  </si>
  <si>
    <t xml:space="preserve">   Santa Lucía</t>
  </si>
  <si>
    <t xml:space="preserve">   Saint Lucia</t>
  </si>
  <si>
    <t xml:space="preserve">   Sint Maarten</t>
  </si>
  <si>
    <t xml:space="preserve">   Trinidad y Tabago</t>
  </si>
  <si>
    <t xml:space="preserve">   Trinidad and Tobago</t>
  </si>
  <si>
    <t xml:space="preserve">     Europa</t>
  </si>
  <si>
    <t xml:space="preserve">     Europe</t>
  </si>
  <si>
    <t xml:space="preserve">   Albania</t>
  </si>
  <si>
    <t xml:space="preserve">   Alemania</t>
  </si>
  <si>
    <t xml:space="preserve">   Germany</t>
  </si>
  <si>
    <t xml:space="preserve">   Armenia</t>
  </si>
  <si>
    <t xml:space="preserve">   Austria</t>
  </si>
  <si>
    <t xml:space="preserve">   Belarus</t>
  </si>
  <si>
    <t xml:space="preserve">   Bélgica</t>
  </si>
  <si>
    <t xml:space="preserve">   Belgium</t>
  </si>
  <si>
    <t xml:space="preserve">   Bosnia y Herzegovina</t>
  </si>
  <si>
    <t xml:space="preserve">   Bosnia-Hercegovina</t>
  </si>
  <si>
    <t xml:space="preserve">   Bulgaria</t>
  </si>
  <si>
    <t xml:space="preserve">   Chipre</t>
  </si>
  <si>
    <t xml:space="preserve">   Cyprus</t>
  </si>
  <si>
    <t xml:space="preserve">   Croacia</t>
  </si>
  <si>
    <t xml:space="preserve">   Croatia</t>
  </si>
  <si>
    <t xml:space="preserve">   Dinamarca</t>
  </si>
  <si>
    <t xml:space="preserve">   Denmark</t>
  </si>
  <si>
    <t xml:space="preserve">   Eslovenia</t>
  </si>
  <si>
    <t xml:space="preserve">   Slovenia</t>
  </si>
  <si>
    <t xml:space="preserve">   España</t>
  </si>
  <si>
    <t xml:space="preserve">   Spain</t>
  </si>
  <si>
    <t xml:space="preserve">   Estonia</t>
  </si>
  <si>
    <t xml:space="preserve">   Finlandia</t>
  </si>
  <si>
    <t xml:space="preserve">   Finland</t>
  </si>
  <si>
    <t xml:space="preserve">   Francia</t>
  </si>
  <si>
    <t xml:space="preserve">   France</t>
  </si>
  <si>
    <t xml:space="preserve">   Grecia</t>
  </si>
  <si>
    <t xml:space="preserve">   Greece</t>
  </si>
  <si>
    <t xml:space="preserve">   Hungría</t>
  </si>
  <si>
    <t xml:space="preserve">   Hungary</t>
  </si>
  <si>
    <t xml:space="preserve">   Irlanda</t>
  </si>
  <si>
    <t xml:space="preserve">   Ireland</t>
  </si>
  <si>
    <t xml:space="preserve">   Islandia</t>
  </si>
  <si>
    <t xml:space="preserve">   Iceland</t>
  </si>
  <si>
    <t xml:space="preserve">   Italia</t>
  </si>
  <si>
    <t xml:space="preserve">   Italy</t>
  </si>
  <si>
    <t xml:space="preserve">   Letonia</t>
  </si>
  <si>
    <t xml:space="preserve">   Latvia</t>
  </si>
  <si>
    <t xml:space="preserve">   Lituania</t>
  </si>
  <si>
    <t xml:space="preserve">   Lithuania</t>
  </si>
  <si>
    <t xml:space="preserve">   Luxemburgo</t>
  </si>
  <si>
    <t xml:space="preserve">   Luxembourg</t>
  </si>
  <si>
    <t xml:space="preserve">   Macedonia del Norte</t>
  </si>
  <si>
    <t xml:space="preserve">   North Macedonia</t>
  </si>
  <si>
    <t xml:space="preserve">   Malta</t>
  </si>
  <si>
    <t xml:space="preserve">   Moldova</t>
  </si>
  <si>
    <t xml:space="preserve">   Mónaco</t>
  </si>
  <si>
    <t xml:space="preserve">   Monaco</t>
  </si>
  <si>
    <t xml:space="preserve">   Noruega</t>
  </si>
  <si>
    <t xml:space="preserve">   Norway</t>
  </si>
  <si>
    <t xml:space="preserve">   Países Bajos (Holanda)</t>
  </si>
  <si>
    <t xml:space="preserve">   Netherlands</t>
  </si>
  <si>
    <t xml:space="preserve">   Polonia</t>
  </si>
  <si>
    <t xml:space="preserve">   Poland</t>
  </si>
  <si>
    <t xml:space="preserve">   Portugal</t>
  </si>
  <si>
    <t xml:space="preserve">   Reino Unido</t>
  </si>
  <si>
    <t xml:space="preserve">   United Kingdom</t>
  </si>
  <si>
    <t xml:space="preserve">   República Eslovaca</t>
  </si>
  <si>
    <t xml:space="preserve">   Slovak Republic</t>
  </si>
  <si>
    <t xml:space="preserve">    (Eslovaquia)</t>
  </si>
  <si>
    <t xml:space="preserve">    (Slovakia)</t>
  </si>
  <si>
    <t xml:space="preserve">   Rumania</t>
  </si>
  <si>
    <t xml:space="preserve">   Romania</t>
  </si>
  <si>
    <t xml:space="preserve">   Rusia</t>
  </si>
  <si>
    <t xml:space="preserve">   Russia</t>
  </si>
  <si>
    <t xml:space="preserve">   Serbia</t>
  </si>
  <si>
    <t xml:space="preserve">   Suecia</t>
  </si>
  <si>
    <t xml:space="preserve">   Sweden</t>
  </si>
  <si>
    <t xml:space="preserve">   Suiza</t>
  </si>
  <si>
    <t xml:space="preserve">   Switzerland</t>
  </si>
  <si>
    <t xml:space="preserve">   Turquía</t>
  </si>
  <si>
    <t xml:space="preserve">   Turkey</t>
  </si>
  <si>
    <t xml:space="preserve">   Ucrania</t>
  </si>
  <si>
    <t xml:space="preserve">   Ukraine</t>
  </si>
  <si>
    <t>Fuente: Junta de Planificación,</t>
  </si>
  <si>
    <t>Source: Puerto Rico Planning Board,</t>
  </si>
  <si>
    <t xml:space="preserve">              Programa de Planificación Económica y Social,</t>
  </si>
  <si>
    <t xml:space="preserve">              Program of Economic and Social Planning,</t>
  </si>
  <si>
    <t xml:space="preserve">              Subprograma de Análisis Económico.</t>
  </si>
  <si>
    <t xml:space="preserve">              Subprogram of Economic Analysis.</t>
  </si>
  <si>
    <t>TABLA 4  - EXPORTACIONES E IMPORTACIONES: PAISES MAS IMPORTANTES *: AÑOS FISCALES</t>
  </si>
  <si>
    <t>TABLE 4  - EXPORTS AND IMPORTS: MAIN COUNTRIES *: FISCAL YEARS</t>
  </si>
  <si>
    <t xml:space="preserve">   Exportaciones registradas, total</t>
  </si>
  <si>
    <t xml:space="preserve">   Recorded exports, total</t>
  </si>
  <si>
    <t>Países Bajos (Holanda)</t>
  </si>
  <si>
    <t>Netherlands</t>
  </si>
  <si>
    <t>España</t>
  </si>
  <si>
    <t>Spain</t>
  </si>
  <si>
    <t>Alemania</t>
  </si>
  <si>
    <t>Germany</t>
  </si>
  <si>
    <t>Italia</t>
  </si>
  <si>
    <t>Italy</t>
  </si>
  <si>
    <t>Bélgica</t>
  </si>
  <si>
    <t>Belgium</t>
  </si>
  <si>
    <t>Japón</t>
  </si>
  <si>
    <t>Japan</t>
  </si>
  <si>
    <t>China, República Popular de</t>
  </si>
  <si>
    <t>China, People's Republic of</t>
  </si>
  <si>
    <t>República Dominicana</t>
  </si>
  <si>
    <t>Dominican Republic</t>
  </si>
  <si>
    <t xml:space="preserve">   Subtotal</t>
  </si>
  <si>
    <t xml:space="preserve">   Por ciento</t>
  </si>
  <si>
    <t xml:space="preserve">   Per cent</t>
  </si>
  <si>
    <t xml:space="preserve">   Importaciones registradas, total</t>
  </si>
  <si>
    <t xml:space="preserve">   Recorded imports, total</t>
  </si>
  <si>
    <t>Irlanda</t>
  </si>
  <si>
    <t>Ireland</t>
  </si>
  <si>
    <t>Singapur</t>
  </si>
  <si>
    <t>Singapore</t>
  </si>
  <si>
    <t>Suiza</t>
  </si>
  <si>
    <t>Switzerland</t>
  </si>
  <si>
    <t>México</t>
  </si>
  <si>
    <t>Mexico</t>
  </si>
  <si>
    <t>TABLA 5 - IMPORTACIONES REGISTRADAS DE PAISES EXTRANJEROS POR TRATO ARANCELARIO: AÑOS FISCALES</t>
  </si>
  <si>
    <t>TABLE 5 - RECORDED IMPORTS FROM FOREIGN COUNTRIES BY TARIFF TREATMENT: FISCAL YEARS</t>
  </si>
  <si>
    <t>Total</t>
  </si>
  <si>
    <t>Nación Más Favorecida</t>
  </si>
  <si>
    <t>Most Favored Nation</t>
  </si>
  <si>
    <t>Especial</t>
  </si>
  <si>
    <t>Special</t>
  </si>
  <si>
    <t xml:space="preserve">  Acuerdo de Comercio en</t>
  </si>
  <si>
    <t xml:space="preserve">  Agreement on Trade in</t>
  </si>
  <si>
    <t xml:space="preserve">    Aeronave Civil</t>
  </si>
  <si>
    <t xml:space="preserve">    Civil Aircraft</t>
  </si>
  <si>
    <t xml:space="preserve">    Productos Farmacéuticos</t>
  </si>
  <si>
    <t xml:space="preserve">    Pharmaceutical Products</t>
  </si>
  <si>
    <t xml:space="preserve">  Acuerdo de Comercio</t>
  </si>
  <si>
    <t xml:space="preserve">    United States - Japan</t>
  </si>
  <si>
    <t xml:space="preserve">    Estados Unidos - Japón</t>
  </si>
  <si>
    <t xml:space="preserve">    Trade Agreement</t>
  </si>
  <si>
    <t xml:space="preserve">  Acuerdo de Libre Comercio</t>
  </si>
  <si>
    <t xml:space="preserve">  United States - Australia</t>
  </si>
  <si>
    <t xml:space="preserve">    Estados Unidos - Australia</t>
  </si>
  <si>
    <t xml:space="preserve">    Free Trade Agreement</t>
  </si>
  <si>
    <t xml:space="preserve">  United States - Chile</t>
  </si>
  <si>
    <t xml:space="preserve">    Estados Unidos - Chile</t>
  </si>
  <si>
    <t xml:space="preserve">  United States - Morocco</t>
  </si>
  <si>
    <t xml:space="preserve">    Estados Unidos - Marruecos</t>
  </si>
  <si>
    <t xml:space="preserve">  United States - Dominican</t>
  </si>
  <si>
    <t xml:space="preserve">    Estados Unidos - República</t>
  </si>
  <si>
    <t xml:space="preserve">    Republic-Central America</t>
  </si>
  <si>
    <t xml:space="preserve">    Dominicana-América Central</t>
  </si>
  <si>
    <t xml:space="preserve">  United States - Singapore</t>
  </si>
  <si>
    <t xml:space="preserve">    Estados Unidos - Singapur</t>
  </si>
  <si>
    <t xml:space="preserve">  Acuerdo entre Estados Unidos,</t>
  </si>
  <si>
    <t xml:space="preserve">  United States - Mexico</t>
  </si>
  <si>
    <t xml:space="preserve">    México y Canadá (1)</t>
  </si>
  <si>
    <t xml:space="preserve">    - Canada Agreement (1)</t>
  </si>
  <si>
    <t xml:space="preserve">  Area de Libre Comercio</t>
  </si>
  <si>
    <t xml:space="preserve">  United States - Israel</t>
  </si>
  <si>
    <t xml:space="preserve">    Estados Unidos - Israel</t>
  </si>
  <si>
    <t xml:space="preserve">    Free Trade Area</t>
  </si>
  <si>
    <t xml:space="preserve">  Ley de Crecimiento y Oportunidad</t>
  </si>
  <si>
    <t xml:space="preserve">  African Growth and</t>
  </si>
  <si>
    <t xml:space="preserve">     de Africa </t>
  </si>
  <si>
    <t xml:space="preserve">    Opportunity Act</t>
  </si>
  <si>
    <t>TABLA 5 - IMPORTACIONES REGISTRADAS DE PAISES EXTRANJEROS POR TRATO ARANCELARIO: AÑOS FISCALES (CONT.)</t>
  </si>
  <si>
    <t>TABLE 5 - RECORDED IMPORTS FROM FOREIGN COUNTRIES BY TARIFF TREATMENT: FISCAL YEARS (CONT.)</t>
  </si>
  <si>
    <t xml:space="preserve">  Ley de Implementación del</t>
  </si>
  <si>
    <t xml:space="preserve">  United States - Bahrain</t>
  </si>
  <si>
    <t xml:space="preserve">    Acuerdo de Promoción Comercial</t>
  </si>
  <si>
    <t xml:space="preserve">    Trade Promotion Agreement</t>
  </si>
  <si>
    <t xml:space="preserve">    Estados Unidos - Bahrein</t>
  </si>
  <si>
    <t xml:space="preserve">    Implementation Act</t>
  </si>
  <si>
    <t xml:space="preserve">  United States - Colombia</t>
  </si>
  <si>
    <t xml:space="preserve">    Estados Unidos - Colombia</t>
  </si>
  <si>
    <t xml:space="preserve">  United States - Panama</t>
  </si>
  <si>
    <t xml:space="preserve">    Estados Unidos - Panamá</t>
  </si>
  <si>
    <t xml:space="preserve">  United States - Peru</t>
  </si>
  <si>
    <t xml:space="preserve">    Estados Unidos - Perú</t>
  </si>
  <si>
    <t xml:space="preserve">  United States - Oman</t>
  </si>
  <si>
    <t xml:space="preserve">    Acuerdo de Promoción de Libre</t>
  </si>
  <si>
    <t xml:space="preserve">    Comercio Estados Unidos - Omán</t>
  </si>
  <si>
    <t xml:space="preserve">  United States - Korea</t>
  </si>
  <si>
    <t xml:space="preserve">    Area de Libre Comercio</t>
  </si>
  <si>
    <t xml:space="preserve">    Estados Unidos - Corea</t>
  </si>
  <si>
    <t xml:space="preserve">  United States - Jordan</t>
  </si>
  <si>
    <t xml:space="preserve">    Estados Unidos - Jordania</t>
  </si>
  <si>
    <t xml:space="preserve">  Ley de Preferencias Arancelarias</t>
  </si>
  <si>
    <t xml:space="preserve">  Andean Trade</t>
  </si>
  <si>
    <t xml:space="preserve">    Andinas o Ley de Promoción</t>
  </si>
  <si>
    <t xml:space="preserve">    Preference Act or</t>
  </si>
  <si>
    <t xml:space="preserve">    Comercial Andina y Erradicación</t>
  </si>
  <si>
    <t xml:space="preserve">    Andean Trade Promotion</t>
  </si>
  <si>
    <t xml:space="preserve">    de la Droga</t>
  </si>
  <si>
    <t xml:space="preserve">    and Drug Eradication Act</t>
  </si>
  <si>
    <t xml:space="preserve">  Ley de Sociedad de Comercio</t>
  </si>
  <si>
    <t xml:space="preserve">  US - Caribbean Basin Trade</t>
  </si>
  <si>
    <t xml:space="preserve">    Estados Unidos - Cuenca del Caribe </t>
  </si>
  <si>
    <t xml:space="preserve">    Partnership Act</t>
  </si>
  <si>
    <t xml:space="preserve">  Ley para la Recuperación Económica</t>
  </si>
  <si>
    <t xml:space="preserve">  Caribbean Basin Economic</t>
  </si>
  <si>
    <t xml:space="preserve">    de la Cuenca del Caribe</t>
  </si>
  <si>
    <t xml:space="preserve">    Recovery Act</t>
  </si>
  <si>
    <t xml:space="preserve">  Sistema Generalizado de</t>
  </si>
  <si>
    <t xml:space="preserve">  Generalized System of</t>
  </si>
  <si>
    <t xml:space="preserve">    Preferencias</t>
  </si>
  <si>
    <t xml:space="preserve">    Preferences</t>
  </si>
  <si>
    <t>(1) Hasta 2020: Tratado de Libre Comercio de América del Norte.</t>
  </si>
  <si>
    <t>(1) Up to 2020: North American Free Trade Agreement.</t>
  </si>
  <si>
    <t xml:space="preserve">TABLA 6 - EXPORTACIONES DE MERCANCIA REGISTRADA POR SISTEMA DE CLASIFICACION INDUSTRIAL DE AMERICA DEL NORTE (SCIAN): AÑOS FISCALES </t>
  </si>
  <si>
    <t xml:space="preserve">TABLE 6 - EXPORTS OF RECORDED MERCHANDISE BY NORTH AMERICAN INDUSTRIAL CLASSIFICATION SYSTEM (NAICS): FISCAL YEARS </t>
  </si>
  <si>
    <t>SCIAN / NAICS</t>
  </si>
  <si>
    <t>EXPORTACIONES REGISTRADAS, TOTAL</t>
  </si>
  <si>
    <t>RECORDED EXPORTS, TOTAL</t>
  </si>
  <si>
    <t xml:space="preserve">   Agricultura, silvicultura, pesca y caza</t>
  </si>
  <si>
    <t xml:space="preserve">   Agriculture, forestry, fishing and hunting</t>
  </si>
  <si>
    <t xml:space="preserve">   Minería</t>
  </si>
  <si>
    <t xml:space="preserve">   Mining</t>
  </si>
  <si>
    <t>31-33</t>
  </si>
  <si>
    <t xml:space="preserve">   Manufactura</t>
  </si>
  <si>
    <t xml:space="preserve">   Manufacturing</t>
  </si>
  <si>
    <t xml:space="preserve">      Alimentos</t>
  </si>
  <si>
    <t xml:space="preserve">      Food</t>
  </si>
  <si>
    <t xml:space="preserve">      Productos de bebidas y de tabaco</t>
  </si>
  <si>
    <t xml:space="preserve">      Beverage and tobacco products</t>
  </si>
  <si>
    <t>313-314</t>
  </si>
  <si>
    <t xml:space="preserve">      Textiles</t>
  </si>
  <si>
    <t xml:space="preserve">      Ropa</t>
  </si>
  <si>
    <t xml:space="preserve">      Apparel</t>
  </si>
  <si>
    <t xml:space="preserve">      Cuero y productos afines</t>
  </si>
  <si>
    <t xml:space="preserve">      Leather and allied products</t>
  </si>
  <si>
    <t xml:space="preserve">      Productos de madera</t>
  </si>
  <si>
    <t xml:space="preserve">      Wood products</t>
  </si>
  <si>
    <t xml:space="preserve">      Papel</t>
  </si>
  <si>
    <t xml:space="preserve">      Paper</t>
  </si>
  <si>
    <t xml:space="preserve">      Imprenta</t>
  </si>
  <si>
    <t xml:space="preserve">      Printing</t>
  </si>
  <si>
    <t xml:space="preserve">      Productos de petróleo y de carbón</t>
  </si>
  <si>
    <t xml:space="preserve">      Petroleum and coal products</t>
  </si>
  <si>
    <t xml:space="preserve">      Químicos</t>
  </si>
  <si>
    <t xml:space="preserve">      Chemicals</t>
  </si>
  <si>
    <t xml:space="preserve">         Farmacéuticos y medicinas</t>
  </si>
  <si>
    <t xml:space="preserve">         Pharmaceuticals and medicines</t>
  </si>
  <si>
    <t xml:space="preserve">      Productos de plástico y de goma</t>
  </si>
  <si>
    <t xml:space="preserve">      Plastics and rubber products</t>
  </si>
  <si>
    <t xml:space="preserve">      Productos de minerales no metálicos</t>
  </si>
  <si>
    <t xml:space="preserve">      Nonmetallic mineral products</t>
  </si>
  <si>
    <t xml:space="preserve">      Metales primarios</t>
  </si>
  <si>
    <t xml:space="preserve">      Primary metals</t>
  </si>
  <si>
    <t xml:space="preserve">      Productos fabricados de metal</t>
  </si>
  <si>
    <t xml:space="preserve">      Fabricated metal products</t>
  </si>
  <si>
    <t xml:space="preserve">      Maquinaria</t>
  </si>
  <si>
    <t xml:space="preserve">      Machinery</t>
  </si>
  <si>
    <t xml:space="preserve">      Productos de computadora y electrónicos</t>
  </si>
  <si>
    <t xml:space="preserve">      Computer and electronic products</t>
  </si>
  <si>
    <t xml:space="preserve">         Computadoras y equipo periférico</t>
  </si>
  <si>
    <t xml:space="preserve">         Computers and peripheral equipment</t>
  </si>
  <si>
    <t xml:space="preserve">      Equipos eléctricos, enseres</t>
  </si>
  <si>
    <t xml:space="preserve">      Electrical equipment, appliance,</t>
  </si>
  <si>
    <t xml:space="preserve">       y componentes</t>
  </si>
  <si>
    <t xml:space="preserve">       and component</t>
  </si>
  <si>
    <t xml:space="preserve">      Equipo de transportación</t>
  </si>
  <si>
    <t xml:space="preserve">      Transportation equipment</t>
  </si>
  <si>
    <t xml:space="preserve">      Muebles y productos relacionados</t>
  </si>
  <si>
    <t xml:space="preserve">      Furniture and related products</t>
  </si>
  <si>
    <t xml:space="preserve">      Manufactura miscelánea</t>
  </si>
  <si>
    <t xml:space="preserve">      Miscellaneous manufacturing</t>
  </si>
  <si>
    <t xml:space="preserve">         Equipos y materiales de uso médico</t>
  </si>
  <si>
    <t xml:space="preserve">         Medical equipment and supplies</t>
  </si>
  <si>
    <t xml:space="preserve">   Otros sectores (1)</t>
  </si>
  <si>
    <t xml:space="preserve">   Other sectors (1)</t>
  </si>
  <si>
    <t>(1) Incluye servicios de reparación y mercancía no clasificada.</t>
  </si>
  <si>
    <t>(1) Includes repair services and merchandise not classified.</t>
  </si>
  <si>
    <t>Nota: La clasificación de mercancía registrada de acuerdo al Sistema de Clasificación Industrial</t>
  </si>
  <si>
    <t>Note: The classification of recorded merchandise according to the North American Industrial</t>
  </si>
  <si>
    <t xml:space="preserve">          de América del Norte no equivale necesariamente a la Clasificación Industrial Uniforme.</t>
  </si>
  <si>
    <t xml:space="preserve">          Classification System does not necessarily equals the Standard Industrial Classification.</t>
  </si>
  <si>
    <t xml:space="preserve">TABLA 7 - IMPORTACIONES DE MERCANCIA REGISTRADA POR SISTEMA DE CLASIFICACION INDUSTRIAL DE AMERICA DEL NORTE (SCIAN): AÑOS FISCALES </t>
  </si>
  <si>
    <t xml:space="preserve">TABLE 7 - IMPORTS OF RECORDED MERCHANDISE BY NORTH AMERICAN INDUSTRIAL CLASSIFICATION SYSTEM (NAICS): FISCAL YEARS </t>
  </si>
  <si>
    <t>IMPORTACIONES REGISTRADAS,TOTAL</t>
  </si>
  <si>
    <t>RECORDED IMPORTS,TOTAL</t>
  </si>
  <si>
    <t xml:space="preserve">         Químicos básicos</t>
  </si>
  <si>
    <t xml:space="preserve">         Basic chemicals</t>
  </si>
  <si>
    <t xml:space="preserve">         Vehículos de motor</t>
  </si>
  <si>
    <t xml:space="preserve">         Motor vehicles</t>
  </si>
  <si>
    <t>TABLA 8 - BALANCE COMERCIAL POR SISTEMA DE CLASIFICACION INDUSTRIAL DE AMERICA DEL NORTE (SCIAN): AÑOS FISCALES</t>
  </si>
  <si>
    <t>TABLE 8 - TRADE BALANCE BY NORTH AMERICAN INDUSTRIAL CLASSIFICATION SYSTEM (NAICS): FISCAL YEARS</t>
  </si>
  <si>
    <t>SCIAN</t>
  </si>
  <si>
    <t>(NAICS)</t>
  </si>
  <si>
    <t xml:space="preserve">          Estados Unidos</t>
  </si>
  <si>
    <t xml:space="preserve">          United States</t>
  </si>
  <si>
    <t xml:space="preserve">      Miscellaneous Manufacturing</t>
  </si>
  <si>
    <t>91 - 99</t>
  </si>
  <si>
    <t xml:space="preserve">      Otros (1)</t>
  </si>
  <si>
    <t xml:space="preserve">      Others (1)</t>
  </si>
  <si>
    <t>TABLA 8 - BALANCE COMERCIAL POR SISTEMA DE CLASIFICACION INDUSTRIAL DE AMERICA DEL NORTE (SCIAN): AÑOS FISCALES (CONT.)</t>
  </si>
  <si>
    <t>TABLE 8 - TRADE BALANCE BY NORTH AMERICAN INDUSTRIAL CLASSIFICATION SYSTEM (NAICS): FISCAL YEARS (CONT.)</t>
  </si>
  <si>
    <t xml:space="preserve">          Países extranjeros</t>
  </si>
  <si>
    <t xml:space="preserve">          Foreign countries</t>
  </si>
  <si>
    <t xml:space="preserve">          Islas Vírgenes</t>
  </si>
  <si>
    <t xml:space="preserve">          Virgin Islands</t>
  </si>
  <si>
    <t>TABLE 9 - MAIN EXPORTS AND IMPORTS BY NORTH AMERICAN INDUSTRY CLASSIFICATION</t>
  </si>
  <si>
    <t xml:space="preserve">          Exportaciones registradas</t>
  </si>
  <si>
    <t xml:space="preserve">          Recorded exports</t>
  </si>
  <si>
    <t>Preparados farmacéuticos</t>
  </si>
  <si>
    <t>Pharmaceutical preparations</t>
  </si>
  <si>
    <t>Productos biológicos, excepto de diagnóstico</t>
  </si>
  <si>
    <t>Biological products, except diagnostic</t>
  </si>
  <si>
    <t>Equipo de aire acondicionado y calefacción y equipo</t>
  </si>
  <si>
    <t xml:space="preserve">Air-Conditioning and Warm Air Heating Equipment and </t>
  </si>
  <si>
    <t xml:space="preserve">   de refrigeracion comercial e industrial</t>
  </si>
  <si>
    <t xml:space="preserve">   Commercial and Industrial Refrigeration Equipment</t>
  </si>
  <si>
    <t>Otra maquinaria y equipo para la industria en general</t>
  </si>
  <si>
    <t>All Other Miscellaneous General Purpose Machinery</t>
  </si>
  <si>
    <t>Dispositivos electromédicos y de electroterapia</t>
  </si>
  <si>
    <t>Electromedical and electrotherapeutic apparatus</t>
  </si>
  <si>
    <t>Equipos y dispositivos conmutadores de electricidad</t>
  </si>
  <si>
    <t>Switchgear and switchboard apparatus</t>
  </si>
  <si>
    <t>Cables para comunicaciones y conducción energética</t>
  </si>
  <si>
    <t>Other Communication and Energy Wire Manufacturing</t>
  </si>
  <si>
    <t>Artículos médico quirúrgicos</t>
  </si>
  <si>
    <t>Surgical and medical instrument</t>
  </si>
  <si>
    <t>Enseres y artículos quirúrgicos</t>
  </si>
  <si>
    <t>Surgical appliance and supplies</t>
  </si>
  <si>
    <t xml:space="preserve">          Importaciones registradas</t>
  </si>
  <si>
    <t xml:space="preserve">          Recorded imports</t>
  </si>
  <si>
    <t>Productos de refinería de petróleo</t>
  </si>
  <si>
    <t>Petroleum refinery products</t>
  </si>
  <si>
    <t>Químicos orgánicos básicos, todos los otros</t>
  </si>
  <si>
    <t>All other basic organic chemicals</t>
  </si>
  <si>
    <t>Drogas y vitaminas medicinales y botánicas</t>
  </si>
  <si>
    <t>Medicinal and botanical drugs and vitamins</t>
  </si>
  <si>
    <t xml:space="preserve">Equipo de rediodifusión y teledifusión, y equipo </t>
  </si>
  <si>
    <t xml:space="preserve">   de comunicación inalámbrico</t>
  </si>
  <si>
    <t xml:space="preserve">   Communications Equipment</t>
  </si>
  <si>
    <t>Automóviles y vehículos livianos de motor,</t>
  </si>
  <si>
    <t>Automobiles and light duty motor vehicles,</t>
  </si>
  <si>
    <t xml:space="preserve">   incluyendo chasis</t>
  </si>
  <si>
    <t xml:space="preserve">   including chassis</t>
  </si>
  <si>
    <t>Nota: La clasificación de mercancía registrada de acuerdo al Sistema de</t>
  </si>
  <si>
    <t>Note: The classification of recorded merchandise according to the</t>
  </si>
  <si>
    <t xml:space="preserve">          Industrial Uniforme.</t>
  </si>
  <si>
    <t xml:space="preserve">TABLA 10 - CLASIFICACION ECONOMICA DE LAS IMPORTACIONES REGISTRADAS: AÑOS FISCALES </t>
  </si>
  <si>
    <t xml:space="preserve">TABLE 10 - ECONOMIC CLASSIFICATION OF RECORDED IMPORTS: FISCAL YEARS </t>
  </si>
  <si>
    <t>IMPORTACIONES REGISTRADAS</t>
  </si>
  <si>
    <t>RECORDED IMPORTS</t>
  </si>
  <si>
    <t>Artículos de consumo</t>
  </si>
  <si>
    <t xml:space="preserve">      Consumer goods</t>
  </si>
  <si>
    <t xml:space="preserve">  Duraderos</t>
  </si>
  <si>
    <t xml:space="preserve">        Durables</t>
  </si>
  <si>
    <t xml:space="preserve">      Automóviles</t>
  </si>
  <si>
    <t xml:space="preserve">            Automobiles</t>
  </si>
  <si>
    <t xml:space="preserve">      Enseres eléctricos</t>
  </si>
  <si>
    <t xml:space="preserve">            Electrical appliances</t>
  </si>
  <si>
    <t xml:space="preserve">      Otros</t>
  </si>
  <si>
    <t xml:space="preserve">            Others</t>
  </si>
  <si>
    <t xml:space="preserve">  No duraderos</t>
  </si>
  <si>
    <t xml:space="preserve">        Nondurables</t>
  </si>
  <si>
    <t xml:space="preserve">            Food</t>
  </si>
  <si>
    <t xml:space="preserve">      Bebidas alcohólicas y</t>
  </si>
  <si>
    <t xml:space="preserve">            Alcoholic beverages and</t>
  </si>
  <si>
    <t xml:space="preserve">       productos de tabaco</t>
  </si>
  <si>
    <t xml:space="preserve">             tobacco products</t>
  </si>
  <si>
    <t>Bienes de capital</t>
  </si>
  <si>
    <t xml:space="preserve">      Capital goods</t>
  </si>
  <si>
    <t>Materia prima y</t>
  </si>
  <si>
    <t xml:space="preserve">      Raw material and</t>
  </si>
  <si>
    <t xml:space="preserve"> productos intermedios</t>
  </si>
  <si>
    <t xml:space="preserve">       intermediate products</t>
  </si>
  <si>
    <t xml:space="preserve">TABLA 11 - CLASIFICACION ECONOMICA DE LAS IMPORTACIONES AJUSTADAS: AÑOS FISCALES </t>
  </si>
  <si>
    <t xml:space="preserve">TABLE 11 - ECONOMIC CLASSIFICATION OF ADJUSTED IMPORTS: FISCAL YEARS </t>
  </si>
  <si>
    <t>IMPORTACIONES AJUSTADAS *</t>
  </si>
  <si>
    <t>ADJUSTED IMPORTS *</t>
  </si>
  <si>
    <t xml:space="preserve">*  Al valor de las importaciones de mercancía registrada se le hacen ajustes </t>
  </si>
  <si>
    <t xml:space="preserve"> *   Recorded merchandise imports are adjusted by: parcel post, </t>
  </si>
  <si>
    <t xml:space="preserve">    por concepto de: paquetes postales, equipo de oficina para alquiler, </t>
  </si>
  <si>
    <t xml:space="preserve">      office equipment for rent, motion picture films, returned </t>
  </si>
  <si>
    <t xml:space="preserve">    películas cinematográficas, mercancía devuelta, mercancía sin registrar, </t>
  </si>
  <si>
    <t xml:space="preserve">      merchandise, unrecorded merchandise, automobiles, and crude oil and </t>
  </si>
  <si>
    <t xml:space="preserve">    automóviles y  derechos de igualación de costos de las refinerías de petróleo y nafta.</t>
  </si>
  <si>
    <t xml:space="preserve">      naphtha entitlements. </t>
  </si>
  <si>
    <t>JUNTA DE PLANIFICACIÓN DE PUERTO RICO</t>
  </si>
  <si>
    <t>Instrucciones - Instructions</t>
  </si>
  <si>
    <t>ESPAÑOL</t>
  </si>
  <si>
    <t>Puede accesarlos de la siguiente forma:</t>
  </si>
  <si>
    <t>1. Buscando por las pestañas</t>
  </si>
  <si>
    <t>2. Oprimiendo el vínculo que aparece en el índice que  le llevará a la tabla correspondiente.</t>
  </si>
  <si>
    <t>ENGLISH</t>
  </si>
  <si>
    <t>To access an specific table:</t>
  </si>
  <si>
    <t>1.  Browse using the tabs.</t>
  </si>
  <si>
    <t>2.  Click on the links on this index.</t>
  </si>
  <si>
    <t>Tabla - Tables</t>
  </si>
  <si>
    <t xml:space="preserve">TABLA 3 - BALANCE COMERCIAL POR REGIÓN GEOGRAFICA Y PAÍS: AÑOS FISCALES </t>
  </si>
  <si>
    <t>TABLA 5 - IMPORTACIONES REGISTRADAS DE PAÍSES EXTRANJEROS POR TRATO ARANCELARIO: AÑOS FISCALES</t>
  </si>
  <si>
    <t xml:space="preserve">TABLA 6 - EXPORTACIONES DE MERCANCÍA REGISTRADA POR SISTEMA DE CLASIFICACIÓN INDUSTRIAL DE AMÉRICA DEL NORTE (SCIAN): AÑOS FISCALES </t>
  </si>
  <si>
    <t xml:space="preserve">TABLA 7 - IMPORTACIONES DE MERCANCÍA REGISTRADA POR SISTEMA DE CLASIFICACIÓN INDUSTRIAL DE AMÉRICA DEL NORTE (SCIAN): AÑOS FISCALES </t>
  </si>
  <si>
    <t>TABLA 8 - BALANCE COMERCIAL POR SISTEMA DE CLASIFICACIÓN INDUSTRIAL DE AMÉRICA DEL NORTE (SCIAN): AÑOS FISCALES</t>
  </si>
  <si>
    <t>TABLA 9 - PRINCIPALES EXPORTACIONES E IMPORTACIONES POR SISTEMA DE CLASIFICACIÓN</t>
  </si>
  <si>
    <t xml:space="preserve">                   INDUSTRIAL DE AMERICA DEL NORTE (SCIAN) *: AÑOS FISCALES</t>
  </si>
  <si>
    <t xml:space="preserve">                  SYSTEM (NAICS) *: FISCAL YEARS</t>
  </si>
  <si>
    <t xml:space="preserve">TABLA 10 - CLASIFICACIÓN ECONÓMICA DE LAS IMPORTACIONES REGISTRADAS: AÑOS FISCALES </t>
  </si>
  <si>
    <t>Resumen Ejecutivo</t>
  </si>
  <si>
    <t>Las estadísticas presentadas se refieren sólo al comercio de mercancía, no de servicios. La publicación está dividida en tres secciones. En la primera se provee información sobre el sistema de comercio exterior de Puerto Rico y las principales definiciones para beneficio de los usuarios. La segunda sección es un conjunto de tablas, mientras que la tercera comprende una serie de gráficas, incluyendo en ambas secciones una descripción de las exportaciones e importaciones, de acuerdo con criterios de clasificación de importancia: región geográfica, trato arancelario, clasificación industrial, principales productos y mercados y otros.</t>
  </si>
  <si>
    <t>La Junta de Planificación es la agencia oficial encargada de divulgar las estadísticas sobre el comercio exterior de Puerto Rico. Por tal razón se publica el documento Estadísticas Seleccionadas del Comercio Exterior de Puerto Rico, para proveer y hacer más accesible al público esta información especializada de importancia para el país. El mismo sirve de complemento a los datos presentados tanto en Balanza de Pagos y Posición de Inversión Internacional de Puerto Rico (para un mejor entendimiento de la importancia que tiene el sector externo en nuestra economía), como en el External Trade Statistics, y el Apéndice Estadístico del Informe Económico al Gobernador y a la Asamblea Legislativa.</t>
  </si>
  <si>
    <t>Executive Summary</t>
  </si>
  <si>
    <t>The Puerto Rico Planning Board is the agency responsible of issuing Puerto Rico's external trade statistics. For this reason, we publish Selected Statistics on Puerto Rico's External Trade, to provide and make more accessible specialized information to the public. It contains supplementary information to the data presented in Balance of Payments and International Investment Position of Puerto Rico (for a better understanding of the external sector's importance in our economy), as well as External Trade Statistics, and in Statistical Appendix of the Economic Report to the Governor and to the Legislative Assembly. The statistics presented refer only to merchandise, not services. The publication is divided in three sections. The first section provides information on Puerto Rico's external trade data system and definitions, for the benefit of the users. We suggest the reader starts with this section to understand the conceptual basis of the definitions being used throughout this report. The second section is a chart set, while the third section is a graph series, both comprising a description of exports and imports according to important classification criteria: geographic region; tariff treatment; industrial classification; main products and markets; and others.</t>
  </si>
  <si>
    <t>The publication is divided in three sections. The first section provides information on Puerto Rico's external trade data system and definitions, for the benefit of the users.  The second section is a chart set, while the third section is a graph series, both comprising a description of exports and imports according to important classification criteria: geographic region; tariff treatment; industrial classification; main products and markets; and others.</t>
  </si>
  <si>
    <t>2021r</t>
  </si>
  <si>
    <t xml:space="preserve">   Comoros</t>
  </si>
  <si>
    <t xml:space="preserve">   Eitrea</t>
  </si>
  <si>
    <t xml:space="preserve">   Tierras Australes</t>
  </si>
  <si>
    <t xml:space="preserve">   French Southern and</t>
  </si>
  <si>
    <t xml:space="preserve">    y Antártidas Francesas</t>
  </si>
  <si>
    <t xml:space="preserve">    Antartic Lands</t>
  </si>
  <si>
    <t xml:space="preserve">   Uganda</t>
  </si>
  <si>
    <t xml:space="preserve">   Islas Heard y McDonald</t>
  </si>
  <si>
    <t xml:space="preserve">   Heard and Mcdonald Islands</t>
  </si>
  <si>
    <t xml:space="preserve">   Polinesia Francesa</t>
  </si>
  <si>
    <t xml:space="preserve">   French Polynesia</t>
  </si>
  <si>
    <t xml:space="preserve">   Andorra</t>
  </si>
  <si>
    <t xml:space="preserve">   Gibraltar</t>
  </si>
  <si>
    <t xml:space="preserve">   Kosovo</t>
  </si>
  <si>
    <t xml:space="preserve">   Liechtenstein</t>
  </si>
  <si>
    <t>Brasil</t>
  </si>
  <si>
    <t>Brazil</t>
  </si>
  <si>
    <t>Colombia</t>
  </si>
  <si>
    <t xml:space="preserve">  Programa de Preferencia</t>
  </si>
  <si>
    <t xml:space="preserve">  Nepal Trade Preference</t>
  </si>
  <si>
    <t xml:space="preserve">   Comercial de Nepal</t>
  </si>
  <si>
    <t xml:space="preserve">    Program</t>
  </si>
  <si>
    <t>Radio and television broadcasting and  wireless</t>
  </si>
  <si>
    <t>Si tiene dudas, por favor oprima la pestaña titulada "COMERCIO EXTERIOR 2023", dónde encontrará información de las personas que le pueden ayudar.</t>
  </si>
  <si>
    <t>For assistance, please click on the tab  "COMERCIO EXTERIOR 2023" for subject matter experts contact information.</t>
  </si>
  <si>
    <t>This workbook has the tables from the Selected Statistics on Puerto Rico’s External Trade 2023.</t>
  </si>
  <si>
    <t>Esta página contiene las tablas de las Estadísticas Seleccionadas de Comercio Exterior 2023.</t>
  </si>
  <si>
    <t>Estadísticas Seleccionadas de Comercio Exterior 2023</t>
  </si>
  <si>
    <t>Selected Statistics on Puerto Rico’s External Trade 2023</t>
  </si>
  <si>
    <t>SISTEMA DE DATOS DE COMERCIO EXTERNO DE PUERTO RICO</t>
  </si>
  <si>
    <t>El sistema de las estadísticas del comercio exterior de Puerto Rico incorpora todas las transacciones de mercancía entre Puerto Rico y Estados Unidos (EE.UU), las Islas Vírgenes de los EE.UU. y países extranjeros. Esta información es recopilada por el Negociado del Censo de los EE.UU. Actualmente, el Subprograma de Análisis Económico de la Junta de Planificación de Puerto Rico recibe mensualmente la información que contiene estadísticas detalladas de las transacciones por artículo, medio de transportación, peso, valor, cantidad y país. Las cifras se procesan de acuerdo a las necesidades específicas de información solicitada. Existen tres clasificaciones básicas: Estados Unidos, países extranjeros e Islas Vírgenes de EE.UU. Puerto Rico es un distrito de aduanas dentro del sistema aduanero y arancelario de EE.UU.</t>
  </si>
  <si>
    <t>Envíos entre Puerto Rico y Estados Unidos</t>
  </si>
  <si>
    <t>Las estadísticas sobre los embarques desde los Estados Unidos hacia Puerto Rico, y desde Puerto Rico hacia los Estados Unidos, se compilan a partir de la Información de Exportación Electrónica (Electronic Export Information o EEI, en inglés) presentada por la parte principal interesada de los Estados Unidos (U.S. Principal Party in Interest o USPPI, en inglés, la persona o entidad legal en Estados Unidos que recibe el beneficio primario, monetario o no, de la transacción de exportación). Las estadísticas sobre los embarques desde Puerto Rico a los Estados Unidos se compilan a partir de datos automatizados enviados a través del Sistema Comercial Aduanero Automatizado (Customs Automated Commercial System, en inglés) y de los documentos de importación presentados a los funcionarios de Aduanas. El valor se basa en el precio de la transacción, incluido el flete interno, el seguro y otros cargos hasta el punto fronterizo o el puerto marítimo. Se clasifica como valor franco al costado del buque (Free Alongside Ship o FAS, en inglés) en el puerto de embarque. No debe incluir fletes marítimos, seguros marítimos u otros cargos incurridos más allá del puerto de embarque.</t>
  </si>
  <si>
    <t>Comercio con países extranjeros</t>
  </si>
  <si>
    <t>La información para las exportaciones de Puerto Rico con países extranjeros también se compila a partir de la EEI presentada por la USPPI o sus agentes a través del Sistema Automatizado de Exportación (Automated Export System o AES, en inglés). Cada EEI representa un envío de uno o más tipos de mercancías de un exportador a un importador extranjero en un solo transportista. La presentación de la EEI es obligatoria en virtud del Capítulo 9, Título 13, Código de los Estados Unidos. Los exportadores calificados o sus agentes envían datos de EEI por medios automatizados directamente a la Oficina del Censo de los EE.UU. Los datos publicados sobre las importaciones de mercancías desde países extranjeros se compilan principalmente a partir de datos automatizados enviados a través del Sistema Comercial Automatizado de Aduanas de los EE.UU. Los datos también se compilan a partir de los formularios de resumen de entrada de importación, formularios de retiro de almacén y documentos de la Zona de Comercio Exterior, según lo exige la ley ante la Oficina de Aduanas y Protección de Fronteras de los EE.UU.</t>
  </si>
  <si>
    <t>El valor del embarque se basa en el precio de la transacción, incluido el flete interno, el seguro y otros cargos al lugar de embarque. La mercancía en tránsito enviada a través de Puerto Rico desde un país extranjero a otro no se considera una exportación. Las mercancías importadas que han despachado las aduanas y que se reexportan sin procesamiento adicional, se clasifican por separado como exportaciones de mercancías extranjeras, pero se incluyen como parte de las exportaciones y se clasifican de acuerdo con las listas oficiales.</t>
  </si>
  <si>
    <t>El país de destino se define como el lugar donde se va a consumir o usar la mercancía, ya sea en el procesamiento posterior o en la manufactura final. En el caso de que el exportador no tenga información suficiente o definitiva sobre el destino final del envío, se le acredita con fines estadísticos en el país al que se le envía. Desde 1982, los datos de importación se presentan en términos de valor en aduana, definido como el precio pagado por la mercancía exportada a los Estados Unidos, excluyendo los aranceles de importación de EE.UU., el flete, el seguro y otros cargos incurridos para llevar la mercancía a los Estados Unidos. Antes de 1982, los datos de importación se presentaban como valor FAS, que se definía como el valor de transacción de las importaciones en el puerto de embarque extranjero.</t>
  </si>
  <si>
    <t>Envíos entre Puerto Rico y las Islas Vírgenes de los Estados Unidos</t>
  </si>
  <si>
    <t>En el caso de envíos entre Puerto Rico y las Islas Vírgenes de los EE.UU., los datos también se recopilan de la EEI presentada por la USPPI, e incluye información compilada a partir de los datos automáticos enviados a través del Sistema Comercial Automatizado de Aduanas y de los documentos de importación radicados con los funcionarios de aduanas. El valor que se muestra es el valor en aduana, que es el valor de las importaciones según lo evaluado por la Aduana de los EE.UU. La información sobre los bienes (commodities) se informa de acuerdo con los itinerarios de clasificación del Departamento de Comercio de los EE.UU.</t>
  </si>
  <si>
    <t>Clasificaciones</t>
  </si>
  <si>
    <t>Como parte del sistema de aduanas de EE. UU., los sistemas de clasificación de commodities utilizados son los mismos que en los Estados Unidos: el Anexo B (Schedule B) para las exportaciones e importaciones hacia o desde los Estados Unidos y el Arancel Armonizado Anotado (Harmonized Tariff Schedule Annotated) para las importaciones desde países extranjeros. Ambos sistemas se basan en la Descripción de Mercancía Armonizada (Harmonized Commodity Description o HS, en inglés) y el Sistema de Codificación.</t>
  </si>
  <si>
    <t>Fuentes de información de estadísticas de comercio exterior</t>
  </si>
  <si>
    <r>
      <t>El informe anual Estadísticas de Comercio Exterior (</t>
    </r>
    <r>
      <rPr>
        <b/>
        <sz val="12"/>
        <rFont val="Montserrat"/>
      </rPr>
      <t>External Trade Statistics</t>
    </r>
    <r>
      <rPr>
        <sz val="12"/>
        <rFont val="Montserrat"/>
      </rPr>
      <t xml:space="preserve">) es la publicación básica en la que los datos comerciales de Puerto Rico se presentan al público. Incluye un conjunto detallado de estadísticas por producto y país utilizando el HS. Las tablas de resumen para cada año fiscal se incluyen en el </t>
    </r>
    <r>
      <rPr>
        <b/>
        <sz val="12"/>
        <rFont val="Montserrat"/>
      </rPr>
      <t>Apéndice Estadístico del Informe Económico al Gobernador y a la Asamblea Legislativa</t>
    </r>
    <r>
      <rPr>
        <sz val="12"/>
        <rFont val="Montserrat"/>
      </rPr>
      <t xml:space="preserve">, en las </t>
    </r>
    <r>
      <rPr>
        <b/>
        <sz val="12"/>
        <rFont val="Montserrat"/>
      </rPr>
      <t>Estadísticas Seleccionadas del Comercio Exterior de Puerto Rico</t>
    </r>
    <r>
      <rPr>
        <sz val="12"/>
        <rFont val="Montserrat"/>
      </rPr>
      <t xml:space="preserve"> y en la </t>
    </r>
    <r>
      <rPr>
        <b/>
        <sz val="12"/>
        <rFont val="Montserrat"/>
      </rPr>
      <t>Balanza de Pagos y Posición de Inversión Internacional de Puerto Rico</t>
    </r>
    <r>
      <rPr>
        <sz val="12"/>
        <rFont val="Montserrat"/>
      </rPr>
      <t>.</t>
    </r>
  </si>
  <si>
    <t>PUERTO RICO' S EXTERNAL TRADE DATA SYSTEM AND DEFINITIONS</t>
  </si>
  <si>
    <t>The external trade data system of Puerto Rico incorporates all transactions of merchandise between Puerto Rico and the United States, U.S. Virgin Islands, and foreign countries. The U.S. Bureau of the Census compiles this information. Currently, the Subprogram of Economic Analysis of the Puerto Rico Planning Board receives the monthly information containing detailed statistics of the transactions by commodity, mean of transportation, weight, value, quantity, and country. This data is processed according to our specific needs of information in different types of tabulations. There are three basic geographic classifications: United States, foreign countries, and the U.S. Virgin Islands. Puerto Rico is a Customs district within the U.S. Customs territory and tariff system.</t>
  </si>
  <si>
    <t>Shipments between Puerto Rico and the United States</t>
  </si>
  <si>
    <t>Statistics on shipments from the United States to Puerto Rico, and on shipments from Puerto Rico to the United States, are compiled from the Electronic Export Information (EEI) filed by the U.S. Principal Party in Interest (USPPI, the person or legal entity in the United States that receives the primary benefit, monetary or otherwise, from the export transaction). Statistics on shipments from Puerto Rico to the United States are compiled from automated data submitted through the Customs Automated Commercial System and from import documents filed with Customs officials. The value is based on the transaction price including inland freight, insurance and other charges to the border point or seaport. It is classified as Free Alongside Ship (FAS) value at the port of embarkation. It should not include ocean freight, marine insurance, or other charges incurred beyond the port of embarkation.</t>
  </si>
  <si>
    <t>Trade with foreign countries</t>
  </si>
  <si>
    <t>Data on exports of merchandise from Puerto Rico to foreign countries is also compiled from the EEI filed by the USPPI or their agents through the Automated Export System (AES). Each EEI represents a shipment of one or more kinds of merchandise from one exporter to one foreign importer on a single carrier. Filing the EEI is mandatory under Chapter 9, Title 13, United States Code. Qualified exporters or their agents submit EEI data by automated means directly to the U.S. Census Bureau. Published data on imports of merchandise from foreign countries is compiled primarily from automated data submitted through the U.S. Customs' Automated Commercial System. Data are also compiled from import entry summary forms, warehouse withdrawal forms and Foreign Trade Zone documents as required by law to be filed with the U.S. Customs and Border Protection.</t>
  </si>
  <si>
    <t>The value of the shipment is based on the transaction price including inland freight, insurance, and other charges to the place of embarkation. Merchandise in transit shipped through Puerto Rico from one foreign country to another is not considered as an export. Imported merchandise which has cleared customs, and which is re-exported without further processing, is classified separately as exports of foreign merchandise, but included as part of exports and classified according to the official schedules.</t>
  </si>
  <si>
    <t>Country of destination is defined as the place where the merchandise is to be consumed or used, either in further processing or final manufacturing. In the event the exporter does not have enough or definite information as to the ultimate destination of the shipment, it is credited for statistical purposes to the country to which it is consigned. Since 1982, import data is presented in terms of customs value, defined as the price paid for merchandise exported to the U.S., excluding U.S. import duties, freight, insurance and other charges incurred in bringing the merchandise to the United States. Before 1982, import data was presented as FAS value, which was defined as the transaction value of imports at the foreign port of embarkation.</t>
  </si>
  <si>
    <t>Shipments between Puerto Rico and the U.S. Virgin Islands</t>
  </si>
  <si>
    <t>In the case of shipments between Puerto Rico and the U.S. Virgin Islands, the data is also collected from the EEI filed by the USPPI, and includes information compiled from automated data submitted through the Customs Automated Commercial System and from import documents filed with Customs officials. The value shown is the customs value, which is the value of imports as appraised by U.S. Customs. Commodity information is reported according to the classification schedules of the U.S. Department of Commerce.</t>
  </si>
  <si>
    <t>Classifications</t>
  </si>
  <si>
    <t>As part of the U.S. Customs system, the commodity classification systems used are the same as those presented in the Schedule B for exports and imports to or from the United States, and the Harmonized Tariff Schedule Annotated for imports from foreign countries. Both systems are based on the Harmonized Commodity Description (HS) and the Coding System.</t>
  </si>
  <si>
    <t>Sources of information of external trade statistics</t>
  </si>
  <si>
    <r>
      <t xml:space="preserve">The annual report </t>
    </r>
    <r>
      <rPr>
        <b/>
        <sz val="12"/>
        <rFont val="Montserrat"/>
      </rPr>
      <t>External Trade Statistics</t>
    </r>
    <r>
      <rPr>
        <sz val="12"/>
        <rFont val="Montserrat"/>
      </rPr>
      <t xml:space="preserve"> is the basic publication in which Puerto Rico's trade data is presented to the public. It includes a detailed set of statistics by commodity and country using the HS. Summary tables for each fiscal year are included in the </t>
    </r>
    <r>
      <rPr>
        <b/>
        <sz val="12"/>
        <rFont val="Montserrat"/>
      </rPr>
      <t>Statistical Appendix of the Economic Report to the Governor</t>
    </r>
    <r>
      <rPr>
        <sz val="12"/>
        <rFont val="Montserrat"/>
      </rPr>
      <t xml:space="preserve">, in </t>
    </r>
    <r>
      <rPr>
        <b/>
        <sz val="12"/>
        <rFont val="Montserrat"/>
      </rPr>
      <t>Selected Statistics on Puerto Rico’s External Trade</t>
    </r>
    <r>
      <rPr>
        <sz val="12"/>
        <rFont val="Montserrat"/>
      </rPr>
      <t xml:space="preserve">, and in </t>
    </r>
    <r>
      <rPr>
        <b/>
        <sz val="12"/>
        <rFont val="Montserrat"/>
      </rPr>
      <t>Puerto Rico Balance of Payments and International Investment Position</t>
    </r>
    <r>
      <rPr>
        <sz val="12"/>
        <rFont val="Montserrat"/>
      </rPr>
      <t>.</t>
    </r>
  </si>
  <si>
    <t xml:space="preserve">    de la Ley Orgánica de la Junta de Planificación Ley Núm. 75 del 24 de junio de 1975.</t>
  </si>
  <si>
    <t xml:space="preserve">* - Las Estadísticas Seleccionadas de Comercio Exterior para el año fiscal 2023 se realizan según el Artículo 19. — Asesoramiento al Gobernador y a la Asamblea Legislativa (23 L.P.R.A § 62r) </t>
  </si>
  <si>
    <t>2022r</t>
  </si>
  <si>
    <t>2023p</t>
  </si>
  <si>
    <t xml:space="preserve">             Subprograma de Análisis Económico.</t>
  </si>
  <si>
    <t xml:space="preserve">             Subprogram of Economic Analysis.</t>
  </si>
  <si>
    <t xml:space="preserve">   Cabo Verde</t>
  </si>
  <si>
    <t xml:space="preserve">   Mauritania</t>
  </si>
  <si>
    <t xml:space="preserve">   Niger</t>
  </si>
  <si>
    <t xml:space="preserve">   Bhután</t>
  </si>
  <si>
    <t xml:space="preserve">   Bhutan</t>
  </si>
  <si>
    <t xml:space="preserve">   Kazajstán </t>
  </si>
  <si>
    <t xml:space="preserve">   Kazakhstan</t>
  </si>
  <si>
    <t xml:space="preserve">   Siria</t>
  </si>
  <si>
    <t xml:space="preserve">   Syria</t>
  </si>
  <si>
    <t xml:space="preserve">   Yemén</t>
  </si>
  <si>
    <t xml:space="preserve">   Yemen</t>
  </si>
  <si>
    <t xml:space="preserve">   Isla de Navidad</t>
  </si>
  <si>
    <t xml:space="preserve">   Christmas Island</t>
  </si>
  <si>
    <t xml:space="preserve">   Ciudad del Vaticano</t>
  </si>
  <si>
    <t xml:space="preserve">   Vatican City</t>
  </si>
  <si>
    <t xml:space="preserve">   Groenlandia</t>
  </si>
  <si>
    <t xml:space="preserve">   Greenland</t>
  </si>
  <si>
    <t xml:space="preserve">   República Checa (Chequia)</t>
  </si>
  <si>
    <t xml:space="preserve">   Czech Republic (Czechia)</t>
  </si>
  <si>
    <t xml:space="preserve">            Programa de Planificación Económica y Social,</t>
  </si>
  <si>
    <t xml:space="preserve">            Subprograma de Análisis Económico.</t>
  </si>
  <si>
    <t>Austria</t>
  </si>
  <si>
    <t>France</t>
  </si>
  <si>
    <t>* De acuerdo al año fiscal 2023.</t>
  </si>
  <si>
    <t>* According to fiscal year 2023.</t>
  </si>
  <si>
    <t xml:space="preserve">            Classification System does not necessarily equals the Standard Industrial Classification.</t>
  </si>
  <si>
    <t>TABLA 9 - PRINCIPALES EXPORTACIONES E IMPORTACIONES POR SISTEMA DE CLASIFICACION INDUSTRIAL DE AMERICA DEL NORTE (SCIAN) *: AÑOS FISCALES</t>
  </si>
  <si>
    <t>TABLE 9 - MAIN EXPORTS AND IMPORTS BY NORTH AMERICAN INDUSTRY CLASSIFICATION SYSTEM (NAICS) *: FISCAL YEARS</t>
  </si>
  <si>
    <t xml:space="preserve">                       </t>
  </si>
  <si>
    <t>211130</t>
  </si>
  <si>
    <t>Productos de extracción de gas natural</t>
  </si>
  <si>
    <t>Natural gas extraction products</t>
  </si>
  <si>
    <t xml:space="preserve">          América del Norte no equivale necesariamente a la Clasificación</t>
  </si>
  <si>
    <t xml:space="preserve">          North American Industry Classification System does not</t>
  </si>
  <si>
    <t xml:space="preserve">          necessarily equals the Standard Industrial Classification.</t>
  </si>
  <si>
    <t xml:space="preserve">                 Subprograma de Análisis Económico.</t>
  </si>
  <si>
    <t xml:space="preserve">                 Subprogram of Economic Analysis.</t>
  </si>
  <si>
    <t>ÍNDICE-INDEX'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</si>
</sst>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_);\(#,##0.0\)"/>
    <numFmt numFmtId="165" formatCode="[$-10409]#,##0.0,,;\(#,##0.0,,\)"/>
    <numFmt numFmtId="166" formatCode="_(* #,##0.0_);_(* \(#,##0.0\);_(* &quot;-&quot;??_);_(@_)"/>
    <numFmt numFmtId="167" formatCode="#,##0.0"/>
  </numFmts>
  <fonts count="32" x14ac:knownFonts="1">
    <font>
      <sz val="12"/>
      <name val="Arial"/>
    </font>
    <font>
      <sz val="11"/>
      <color theme="1"/>
      <name val="Calibri"/>
      <family val="2"/>
      <scheme val="minor"/>
    </font>
    <font>
      <sz val="11"/>
      <color theme="1"/>
      <name val="Calibri"/>
      <family val="2"/>
      <scheme val="minor"/>
    </font>
    <font>
      <sz val="12"/>
      <name val="Arial"/>
      <family val="2"/>
    </font>
    <font>
      <sz val="10"/>
      <name val="Arial"/>
      <family val="2"/>
    </font>
    <font>
      <sz val="12"/>
      <name val="Arial"/>
    </font>
    <font>
      <b/>
      <sz val="12"/>
      <name val="Montserrat"/>
    </font>
    <font>
      <sz val="12"/>
      <name val="Montserrat"/>
    </font>
    <font>
      <sz val="12"/>
      <color theme="0"/>
      <name val="Montserrat"/>
    </font>
    <font>
      <b/>
      <sz val="12"/>
      <color theme="0"/>
      <name val="Montserrat"/>
    </font>
    <font>
      <sz val="11"/>
      <name val="Montserrat"/>
    </font>
    <font>
      <b/>
      <sz val="10"/>
      <name val="Montserrat"/>
    </font>
    <font>
      <b/>
      <u/>
      <sz val="12"/>
      <name val="Montserrat"/>
    </font>
    <font>
      <b/>
      <sz val="11"/>
      <name val="Montserrat"/>
    </font>
    <font>
      <sz val="11"/>
      <color theme="0"/>
      <name val="Montserrat"/>
    </font>
    <font>
      <sz val="10"/>
      <name val="Montserrat"/>
    </font>
    <font>
      <sz val="10"/>
      <color theme="1"/>
      <name val="Montserrat"/>
    </font>
    <font>
      <b/>
      <sz val="11"/>
      <color theme="0"/>
      <name val="Montserrat"/>
    </font>
    <font>
      <sz val="12"/>
      <color theme="1"/>
      <name val="Montserrat"/>
    </font>
    <font>
      <u/>
      <sz val="12"/>
      <name val="Montserrat"/>
    </font>
    <font>
      <b/>
      <sz val="16"/>
      <color theme="1"/>
      <name val="Montserrat"/>
    </font>
    <font>
      <b/>
      <sz val="14"/>
      <name val="Montserrat"/>
    </font>
    <font>
      <b/>
      <sz val="12"/>
      <color theme="5" tint="-0.249977111117893"/>
      <name val="Montserrat"/>
    </font>
    <font>
      <sz val="12"/>
      <color theme="5" tint="-0.249977111117893"/>
      <name val="Montserrat"/>
    </font>
    <font>
      <u/>
      <sz val="12"/>
      <color theme="10"/>
      <name val="Arial"/>
    </font>
    <font>
      <b/>
      <sz val="16"/>
      <name val="Montserrat"/>
    </font>
    <font>
      <b/>
      <sz val="18"/>
      <name val="Montserrat"/>
    </font>
    <font>
      <b/>
      <u/>
      <sz val="12"/>
      <color theme="10"/>
      <name val="Montserrat"/>
    </font>
    <font>
      <b/>
      <sz val="10"/>
      <color theme="0"/>
      <name val="Montserrat"/>
    </font>
    <font>
      <b/>
      <sz val="14"/>
      <color theme="1"/>
      <name val="Montserrat"/>
    </font>
    <font>
      <sz val="11"/>
      <color theme="1"/>
      <name val="Montserrat"/>
    </font>
    <font>
      <b/>
      <sz val="12"/>
      <color theme="0"/>
      <name val="Arial"/>
      <family val="2"/>
    </font>
  </fonts>
  <fills count="4">
    <fill>
      <patternFill patternType="none"/>
    </fill>
    <fill>
      <patternFill patternType="gray125"/>
    </fill>
    <fill>
      <patternFill patternType="solid">
        <fgColor rgb="FF9A5900"/>
        <bgColor indexed="64"/>
      </patternFill>
    </fill>
    <fill>
      <patternFill patternType="solid">
        <fgColor theme="0"/>
        <bgColor indexed="64"/>
      </patternFill>
    </fill>
  </fills>
  <borders count="4">
    <border>
      <left/>
      <right/>
      <top/>
      <bottom/>
      <diagonal/>
    </border>
    <border>
      <left/>
      <right/>
      <top style="medium">
        <color indexed="8"/>
      </top>
      <bottom/>
      <diagonal/>
    </border>
    <border>
      <left/>
      <right/>
      <top style="thin">
        <color indexed="64"/>
      </top>
      <bottom/>
      <diagonal/>
    </border>
    <border>
      <left/>
      <right/>
      <top/>
      <bottom style="medium">
        <color indexed="8"/>
      </bottom>
      <diagonal/>
    </border>
  </borders>
  <cellStyleXfs count="10">
    <xf numFmtId="0" fontId="0" fillId="0" borderId="0"/>
    <xf numFmtId="0" fontId="4" fillId="0" borderId="0"/>
    <xf numFmtId="0" fontId="2" fillId="0" borderId="0"/>
    <xf numFmtId="43" fontId="2" fillId="0" borderId="0" applyFont="0" applyFill="0" applyBorder="0" applyAlignment="0" applyProtection="0"/>
    <xf numFmtId="0" fontId="3" fillId="0" borderId="0"/>
    <xf numFmtId="0" fontId="4" fillId="0" borderId="0"/>
    <xf numFmtId="43" fontId="5" fillId="0" borderId="0" applyFont="0" applyFill="0" applyBorder="0" applyAlignment="0" applyProtection="0"/>
    <xf numFmtId="0" fontId="1" fillId="0" borderId="0"/>
    <xf numFmtId="43" fontId="1" fillId="0" borderId="0" applyFont="0" applyFill="0" applyBorder="0" applyAlignment="0" applyProtection="0"/>
    <xf numFmtId="0" fontId="24" fillId="0" borderId="0" applyNumberFormat="0" applyFill="0" applyBorder="0" applyAlignment="0" applyProtection="0"/>
  </cellStyleXfs>
  <cellXfs count="70">
    <xf numFmtId="0" fontId="0" fillId="0" borderId="0" xfId="0"/>
    <xf numFmtId="0" fontId="6" fillId="0" borderId="0" xfId="0" applyFont="1"/>
    <xf numFmtId="0" fontId="7" fillId="0" borderId="0" xfId="0" applyFont="1"/>
    <xf numFmtId="0" fontId="6" fillId="0" borderId="0" xfId="0" applyFont="1" applyAlignment="1">
      <alignment horizontal="center"/>
    </xf>
    <xf numFmtId="164" fontId="7" fillId="0" borderId="0" xfId="0" applyNumberFormat="1" applyFont="1"/>
    <xf numFmtId="165" fontId="7" fillId="0" borderId="0" xfId="0" applyNumberFormat="1" applyFont="1"/>
    <xf numFmtId="37" fontId="10" fillId="0" borderId="0" xfId="0" applyNumberFormat="1" applyFont="1"/>
    <xf numFmtId="37" fontId="7" fillId="0" borderId="0" xfId="0" applyNumberFormat="1" applyFont="1"/>
    <xf numFmtId="49" fontId="6" fillId="0" borderId="0" xfId="0" applyNumberFormat="1"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11" fillId="0" borderId="0" xfId="0" applyFont="1"/>
    <xf numFmtId="37" fontId="13" fillId="0" borderId="0" xfId="0" applyNumberFormat="1" applyFont="1"/>
    <xf numFmtId="164" fontId="6" fillId="0" borderId="0" xfId="0" applyNumberFormat="1" applyFont="1"/>
    <xf numFmtId="0" fontId="7" fillId="0" borderId="1" xfId="0" applyFont="1" applyBorder="1"/>
    <xf numFmtId="0" fontId="7" fillId="0" borderId="2" xfId="0" applyFont="1" applyBorder="1"/>
    <xf numFmtId="0" fontId="6" fillId="0" borderId="0" xfId="0" applyFont="1" applyAlignment="1">
      <alignment horizontal="centerContinuous"/>
    </xf>
    <xf numFmtId="4" fontId="7" fillId="0" borderId="0" xfId="0" applyNumberFormat="1" applyFont="1"/>
    <xf numFmtId="37" fontId="6" fillId="0" borderId="0" xfId="0" applyNumberFormat="1" applyFont="1"/>
    <xf numFmtId="0" fontId="10" fillId="0" borderId="0" xfId="0" applyFont="1"/>
    <xf numFmtId="0" fontId="13" fillId="0" borderId="0" xfId="0" applyFont="1" applyAlignment="1">
      <alignment horizontal="center"/>
    </xf>
    <xf numFmtId="164" fontId="15" fillId="0" borderId="0" xfId="0" applyNumberFormat="1" applyFont="1"/>
    <xf numFmtId="37" fontId="15" fillId="0" borderId="0" xfId="0" applyNumberFormat="1" applyFont="1"/>
    <xf numFmtId="0" fontId="13" fillId="0" borderId="0" xfId="0" applyFont="1"/>
    <xf numFmtId="166" fontId="16" fillId="0" borderId="0" xfId="6" applyNumberFormat="1" applyFont="1" applyFill="1" applyBorder="1" applyProtection="1"/>
    <xf numFmtId="164" fontId="16" fillId="0" borderId="0" xfId="0" applyNumberFormat="1" applyFont="1"/>
    <xf numFmtId="37" fontId="16" fillId="0" borderId="0" xfId="0" applyNumberFormat="1" applyFont="1"/>
    <xf numFmtId="164" fontId="18" fillId="0" borderId="0" xfId="0" applyNumberFormat="1" applyFont="1"/>
    <xf numFmtId="0" fontId="7" fillId="0" borderId="0" xfId="0" applyFont="1" applyAlignment="1">
      <alignment horizontal="center"/>
    </xf>
    <xf numFmtId="0" fontId="7" fillId="0" borderId="3" xfId="0" applyFont="1" applyBorder="1"/>
    <xf numFmtId="167" fontId="7" fillId="0" borderId="0" xfId="0" applyNumberFormat="1" applyFont="1"/>
    <xf numFmtId="0" fontId="19" fillId="0" borderId="0" xfId="0" applyFont="1"/>
    <xf numFmtId="0" fontId="6" fillId="0" borderId="0" xfId="0" applyFont="1" applyAlignment="1">
      <alignment horizontal="left"/>
    </xf>
    <xf numFmtId="166" fontId="7" fillId="0" borderId="0" xfId="6" applyNumberFormat="1" applyFont="1" applyFill="1" applyProtection="1"/>
    <xf numFmtId="0" fontId="8" fillId="2" borderId="0" xfId="0" applyFont="1" applyFill="1"/>
    <xf numFmtId="0" fontId="9" fillId="2" borderId="0" xfId="0" applyFont="1" applyFill="1" applyAlignment="1">
      <alignment horizontal="center"/>
    </xf>
    <xf numFmtId="49" fontId="9" fillId="2" borderId="0" xfId="0" applyNumberFormat="1" applyFont="1" applyFill="1" applyAlignment="1">
      <alignment horizontal="center"/>
    </xf>
    <xf numFmtId="0" fontId="28" fillId="2" borderId="0" xfId="0" applyFont="1" applyFill="1" applyAlignment="1">
      <alignment horizontal="center"/>
    </xf>
    <xf numFmtId="0" fontId="9" fillId="2" borderId="0" xfId="0" applyFont="1" applyFill="1"/>
    <xf numFmtId="0" fontId="17" fillId="2" borderId="0" xfId="0" applyFont="1" applyFill="1" applyAlignment="1">
      <alignment horizontal="left"/>
    </xf>
    <xf numFmtId="0" fontId="14" fillId="2" borderId="0" xfId="0" applyFont="1" applyFill="1"/>
    <xf numFmtId="0" fontId="17" fillId="2" borderId="0" xfId="0" applyFont="1" applyFill="1" applyAlignment="1">
      <alignment horizontal="center"/>
    </xf>
    <xf numFmtId="0" fontId="1" fillId="3" borderId="0" xfId="7" applyFill="1"/>
    <xf numFmtId="0" fontId="21" fillId="3" borderId="0" xfId="8" applyNumberFormat="1" applyFont="1" applyFill="1" applyBorder="1" applyAlignment="1" applyProtection="1">
      <alignment vertical="center"/>
    </xf>
    <xf numFmtId="0" fontId="7" fillId="3" borderId="0" xfId="8" applyNumberFormat="1" applyFont="1" applyFill="1" applyBorder="1" applyAlignment="1" applyProtection="1"/>
    <xf numFmtId="0" fontId="18" fillId="3" borderId="0" xfId="7" applyFont="1" applyFill="1"/>
    <xf numFmtId="0" fontId="6" fillId="3" borderId="0" xfId="8" applyNumberFormat="1" applyFont="1" applyFill="1" applyBorder="1" applyAlignment="1" applyProtection="1"/>
    <xf numFmtId="0" fontId="22" fillId="3" borderId="0" xfId="7" applyFont="1" applyFill="1"/>
    <xf numFmtId="0" fontId="23" fillId="3" borderId="0" xfId="7" applyFont="1" applyFill="1"/>
    <xf numFmtId="0" fontId="21" fillId="3" borderId="0" xfId="0" applyFont="1" applyFill="1"/>
    <xf numFmtId="0" fontId="7" fillId="3" borderId="0" xfId="0" applyFont="1" applyFill="1"/>
    <xf numFmtId="0" fontId="7" fillId="3" borderId="0" xfId="0" applyFont="1" applyFill="1" applyAlignment="1">
      <alignment horizontal="justify" wrapText="1"/>
    </xf>
    <xf numFmtId="0" fontId="7" fillId="3" borderId="0" xfId="0" applyFont="1" applyFill="1" applyAlignment="1">
      <alignment horizontal="justify" vertical="center" wrapText="1"/>
    </xf>
    <xf numFmtId="0" fontId="6" fillId="3" borderId="0" xfId="0" applyFont="1" applyFill="1" applyAlignment="1">
      <alignment horizontal="justify" vertical="center"/>
    </xf>
    <xf numFmtId="0" fontId="0" fillId="3" borderId="0" xfId="0" applyFill="1"/>
    <xf numFmtId="0" fontId="7" fillId="3" borderId="0" xfId="0" applyFont="1" applyFill="1" applyAlignment="1">
      <alignment horizontal="justify" vertical="center"/>
    </xf>
    <xf numFmtId="0" fontId="6" fillId="3" borderId="0" xfId="0" applyFont="1" applyFill="1" applyAlignment="1">
      <alignment horizontal="left" vertical="center"/>
    </xf>
    <xf numFmtId="0" fontId="25" fillId="3" borderId="0" xfId="0" applyFont="1" applyFill="1" applyAlignment="1">
      <alignment vertical="center"/>
    </xf>
    <xf numFmtId="0" fontId="6" fillId="3" borderId="0" xfId="0" applyFont="1" applyFill="1" applyAlignment="1">
      <alignment vertical="center"/>
    </xf>
    <xf numFmtId="0" fontId="26" fillId="3" borderId="0" xfId="0" applyFont="1" applyFill="1" applyAlignment="1">
      <alignment vertical="center"/>
    </xf>
    <xf numFmtId="0" fontId="27" fillId="3" borderId="0" xfId="9" applyFont="1" applyFill="1" applyAlignment="1">
      <alignment vertical="center"/>
    </xf>
    <xf numFmtId="0" fontId="29" fillId="3" borderId="0" xfId="0" applyFont="1" applyFill="1"/>
    <xf numFmtId="164" fontId="10" fillId="0" borderId="0" xfId="0" applyNumberFormat="1" applyFont="1"/>
    <xf numFmtId="166" fontId="10" fillId="0" borderId="0" xfId="6" applyNumberFormat="1" applyFont="1" applyFill="1" applyBorder="1" applyProtection="1"/>
    <xf numFmtId="166" fontId="30" fillId="0" borderId="0" xfId="6" applyNumberFormat="1" applyFont="1" applyFill="1" applyBorder="1" applyProtection="1"/>
    <xf numFmtId="164" fontId="30" fillId="0" borderId="0" xfId="0" applyNumberFormat="1" applyFont="1"/>
    <xf numFmtId="37" fontId="30" fillId="0" borderId="0" xfId="0" applyNumberFormat="1" applyFont="1"/>
    <xf numFmtId="166" fontId="15" fillId="0" borderId="0" xfId="6" applyNumberFormat="1" applyFont="1" applyFill="1" applyBorder="1" applyProtection="1"/>
    <xf numFmtId="0" fontId="20" fillId="3" borderId="0" xfId="7" applyFont="1" applyFill="1" applyAlignment="1">
      <alignment horizontal="center" vertical="center"/>
    </xf>
    <xf numFmtId="0" fontId="31" fillId="2" borderId="0" xfId="9" quotePrefix="1" applyFont="1" applyFill="1" applyAlignment="1">
      <alignment horizontal="center"/>
    </xf>
  </cellXfs>
  <cellStyles count="10">
    <cellStyle name="Comma" xfId="6" builtinId="3"/>
    <cellStyle name="Comma 2" xfId="3" xr:uid="{B3AA0640-1EEA-4378-A578-E82A869F1A6E}"/>
    <cellStyle name="Comma 5" xfId="8" xr:uid="{3F6180E6-87FE-437C-A9F6-2EBB2D2F0623}"/>
    <cellStyle name="Hyperlink" xfId="9" builtinId="8"/>
    <cellStyle name="Normal" xfId="0" builtinId="0"/>
    <cellStyle name="Normal 2" xfId="5" xr:uid="{8E1C1F73-BD71-4490-AFEC-A79A5111308A}"/>
    <cellStyle name="Normal 3" xfId="1" xr:uid="{00000000-0005-0000-0000-000001000000}"/>
    <cellStyle name="Normal 4" xfId="4" xr:uid="{CFF78305-C566-4552-9F6C-6134BFE2E7CF}"/>
    <cellStyle name="Normal 5" xfId="2" xr:uid="{16B94117-DE80-474A-AB6F-D97ADBD683A9}"/>
    <cellStyle name="Normal 6" xfId="7" xr:uid="{22FA8B04-5384-4107-BEEF-4970FBA71159}"/>
  </cellStyles>
  <dxfs count="0"/>
  <tableStyles count="0" defaultTableStyle="TableStyleMedium9" defaultPivotStyle="PivotStyleLight16"/>
  <colors>
    <mruColors>
      <color rgb="FF9A5900"/>
      <color rgb="FF5C7082"/>
      <color rgb="FFCCCCFF"/>
      <color rgb="FF7DAF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tiff"/><Relationship Id="rId1" Type="http://schemas.openxmlformats.org/officeDocument/2006/relationships/image" Target="../media/image1.tiff"/><Relationship Id="rId4" Type="http://schemas.openxmlformats.org/officeDocument/2006/relationships/image" Target="../media/image4.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4.emf"/></Relationships>
</file>

<file path=xl/drawings/_rels/drawing13.xml.rels><?xml version="1.0" encoding="UTF-8" standalone="yes"?>
<Relationships xmlns="http://schemas.openxmlformats.org/package/2006/relationships"><Relationship Id="rId3" Type="http://schemas.openxmlformats.org/officeDocument/2006/relationships/image" Target="../media/image27.emf"/><Relationship Id="rId2" Type="http://schemas.openxmlformats.org/officeDocument/2006/relationships/image" Target="../media/image26.emf"/><Relationship Id="rId1" Type="http://schemas.openxmlformats.org/officeDocument/2006/relationships/image" Target="../media/image25.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8.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9.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9.emf"/></Relationships>
</file>

<file path=xl/drawings/_rels/drawing2.xml.rels><?xml version="1.0" encoding="UTF-8" standalone="yes"?>
<Relationships xmlns="http://schemas.openxmlformats.org/package/2006/relationships"><Relationship Id="rId3" Type="http://schemas.openxmlformats.org/officeDocument/2006/relationships/image" Target="../media/image7.tif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tiff"/></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8.tiff"/><Relationship Id="rId1" Type="http://schemas.openxmlformats.org/officeDocument/2006/relationships/image" Target="../media/image7.tiff"/><Relationship Id="rId4" Type="http://schemas.openxmlformats.org/officeDocument/2006/relationships/image" Target="../media/image6.emf"/></Relationships>
</file>

<file path=xl/drawings/_rels/drawing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8.tiff"/><Relationship Id="rId1" Type="http://schemas.openxmlformats.org/officeDocument/2006/relationships/image" Target="../media/image7.tiff"/><Relationship Id="rId5" Type="http://schemas.openxmlformats.org/officeDocument/2006/relationships/image" Target="../media/image10.emf"/><Relationship Id="rId4" Type="http://schemas.openxmlformats.org/officeDocument/2006/relationships/image" Target="../media/image9.emf"/></Relationships>
</file>

<file path=xl/drawings/_rels/drawing5.xml.rels><?xml version="1.0" encoding="UTF-8" standalone="yes"?>
<Relationships xmlns="http://schemas.openxmlformats.org/package/2006/relationships"><Relationship Id="rId2" Type="http://schemas.openxmlformats.org/officeDocument/2006/relationships/image" Target="../media/image8.tiff"/><Relationship Id="rId1" Type="http://schemas.openxmlformats.org/officeDocument/2006/relationships/image" Target="../media/image7.tiff"/></Relationships>
</file>

<file path=xl/drawings/_rels/drawing6.xml.rels><?xml version="1.0" encoding="UTF-8" standalone="yes"?>
<Relationships xmlns="http://schemas.openxmlformats.org/package/2006/relationships"><Relationship Id="rId1" Type="http://schemas.openxmlformats.org/officeDocument/2006/relationships/image" Target="../media/image11.emf"/></Relationships>
</file>

<file path=xl/drawings/_rels/drawing7.xml.rels><?xml version="1.0" encoding="UTF-8" standalone="yes"?>
<Relationships xmlns="http://schemas.openxmlformats.org/package/2006/relationships"><Relationship Id="rId2" Type="http://schemas.openxmlformats.org/officeDocument/2006/relationships/image" Target="../media/image13.emf"/><Relationship Id="rId1" Type="http://schemas.openxmlformats.org/officeDocument/2006/relationships/image" Target="../media/image12.emf"/></Relationships>
</file>

<file path=xl/drawings/_rels/drawing8.xml.rels><?xml version="1.0" encoding="UTF-8" standalone="yes"?>
<Relationships xmlns="http://schemas.openxmlformats.org/package/2006/relationships"><Relationship Id="rId8" Type="http://schemas.openxmlformats.org/officeDocument/2006/relationships/image" Target="../media/image21.emf"/><Relationship Id="rId3" Type="http://schemas.openxmlformats.org/officeDocument/2006/relationships/image" Target="../media/image16.emf"/><Relationship Id="rId7" Type="http://schemas.openxmlformats.org/officeDocument/2006/relationships/image" Target="../media/image20.emf"/><Relationship Id="rId2" Type="http://schemas.openxmlformats.org/officeDocument/2006/relationships/image" Target="../media/image15.emf"/><Relationship Id="rId1" Type="http://schemas.openxmlformats.org/officeDocument/2006/relationships/image" Target="../media/image14.emf"/><Relationship Id="rId6" Type="http://schemas.openxmlformats.org/officeDocument/2006/relationships/image" Target="../media/image19.emf"/><Relationship Id="rId5" Type="http://schemas.openxmlformats.org/officeDocument/2006/relationships/image" Target="../media/image18.emf"/><Relationship Id="rId4" Type="http://schemas.openxmlformats.org/officeDocument/2006/relationships/image" Target="../media/image17.emf"/></Relationships>
</file>

<file path=xl/drawings/_rels/drawing9.xml.rels><?xml version="1.0" encoding="UTF-8" standalone="yes"?>
<Relationships xmlns="http://schemas.openxmlformats.org/package/2006/relationships"><Relationship Id="rId1"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xdr:twoCellAnchor>
    <xdr:from>
      <xdr:col>5</xdr:col>
      <xdr:colOff>245202</xdr:colOff>
      <xdr:row>4</xdr:row>
      <xdr:rowOff>2342</xdr:rowOff>
    </xdr:from>
    <xdr:to>
      <xdr:col>16</xdr:col>
      <xdr:colOff>472377</xdr:colOff>
      <xdr:row>27</xdr:row>
      <xdr:rowOff>152400</xdr:rowOff>
    </xdr:to>
    <xdr:sp macro="" textlink="">
      <xdr:nvSpPr>
        <xdr:cNvPr id="2" name="TextBox 1">
          <a:extLst>
            <a:ext uri="{FF2B5EF4-FFF2-40B4-BE49-F238E27FC236}">
              <a16:creationId xmlns:a16="http://schemas.microsoft.com/office/drawing/2014/main" id="{8282CD31-EE10-4643-B541-FB37AF637BED}"/>
            </a:ext>
          </a:extLst>
        </xdr:cNvPr>
        <xdr:cNvSpPr txBox="1"/>
      </xdr:nvSpPr>
      <xdr:spPr>
        <a:xfrm>
          <a:off x="3420202" y="713542"/>
          <a:ext cx="7478875" cy="4239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latin typeface="Montserrat" panose="00000500000000000000" pitchFamily="2" charset="0"/>
              <a:cs typeface="Times New Roman" panose="02020603050405020304" pitchFamily="18" charset="0"/>
            </a:rPr>
            <a:t>TABLAS</a:t>
          </a:r>
        </a:p>
        <a:p>
          <a:pPr algn="ctr"/>
          <a:r>
            <a:rPr lang="en-US" sz="1600" b="1">
              <a:latin typeface="Montserrat" panose="00000500000000000000" pitchFamily="2" charset="0"/>
              <a:cs typeface="Times New Roman" panose="02020603050405020304" pitchFamily="18" charset="0"/>
            </a:rPr>
            <a:t>ESTADÍSTICAS SELECCIONADAS DE COMERCIO EXTERIOR 2023</a:t>
          </a:r>
          <a:endParaRPr lang="en-US" sz="1600" b="1" baseline="0">
            <a:latin typeface="Montserrat" panose="00000500000000000000" pitchFamily="2" charset="0"/>
            <a:cs typeface="Times New Roman" panose="02020603050405020304" pitchFamily="18" charset="0"/>
          </a:endParaRPr>
        </a:p>
        <a:p>
          <a:pPr algn="ctr"/>
          <a:endParaRPr lang="en-US" sz="1400" b="1">
            <a:latin typeface="Montserrat" panose="00000500000000000000" pitchFamily="2" charset="0"/>
            <a:cs typeface="Times New Roman" panose="02020603050405020304" pitchFamily="18" charset="0"/>
          </a:endParaRPr>
        </a:p>
        <a:p>
          <a:pPr algn="ctr"/>
          <a:r>
            <a:rPr lang="en-US" sz="1000" b="1">
              <a:latin typeface="Montserrat" panose="00000500000000000000" pitchFamily="2" charset="0"/>
              <a:cs typeface="Times New Roman" panose="02020603050405020304" pitchFamily="18" charset="0"/>
            </a:rPr>
            <a:t>Última actualización:</a:t>
          </a:r>
          <a:r>
            <a:rPr lang="en-US" sz="1000" b="1" baseline="0">
              <a:latin typeface="Montserrat" panose="00000500000000000000" pitchFamily="2" charset="0"/>
              <a:cs typeface="Times New Roman" panose="02020603050405020304" pitchFamily="18" charset="0"/>
            </a:rPr>
            <a:t> enero de 2024</a:t>
          </a:r>
        </a:p>
        <a:p>
          <a:pPr algn="ctr"/>
          <a:r>
            <a:rPr lang="en-US" sz="1000" b="1" baseline="0">
              <a:latin typeface="Montserrat" panose="00000500000000000000" pitchFamily="2" charset="0"/>
              <a:cs typeface="Times New Roman" panose="02020603050405020304" pitchFamily="18" charset="0"/>
            </a:rPr>
            <a:t>Last update as of:  January 2024</a:t>
          </a:r>
          <a:endParaRPr lang="en-US" sz="1000" b="1" baseline="0">
            <a:ln w="12700">
              <a:solidFill>
                <a:schemeClr val="tx1"/>
              </a:solidFill>
            </a:ln>
            <a:solidFill>
              <a:schemeClr val="accent4">
                <a:lumMod val="40000"/>
                <a:lumOff val="60000"/>
              </a:schemeClr>
            </a:solidFill>
            <a:effectLst>
              <a:outerShdw blurRad="50800" dist="38100" dir="2700000" algn="tl" rotWithShape="0">
                <a:prstClr val="black">
                  <a:alpha val="40000"/>
                </a:prstClr>
              </a:outerShdw>
            </a:effectLst>
            <a:latin typeface="Montserrat" panose="00000500000000000000" pitchFamily="2" charset="0"/>
            <a:cs typeface="Times New Roman" panose="02020603050405020304" pitchFamily="18" charset="0"/>
          </a:endParaRPr>
        </a:p>
        <a:p>
          <a:pPr algn="ctr"/>
          <a:endParaRPr lang="en-US" sz="1200" b="1" baseline="0">
            <a:latin typeface="Montserrat" panose="00000500000000000000" pitchFamily="2" charset="0"/>
            <a:cs typeface="Times New Roman" panose="02020603050405020304" pitchFamily="18" charset="0"/>
          </a:endParaRPr>
        </a:p>
        <a:p>
          <a:pPr algn="ctr"/>
          <a:endParaRPr lang="en-US" sz="1200" b="1" baseline="0">
            <a:latin typeface="Montserrat" panose="00000500000000000000" pitchFamily="2" charset="0"/>
            <a:cs typeface="Times New Roman" panose="02020603050405020304" pitchFamily="18" charset="0"/>
          </a:endParaRPr>
        </a:p>
        <a:p>
          <a:pPr algn="ctr"/>
          <a:r>
            <a:rPr lang="en-US" sz="1200" b="1" i="1" baseline="0">
              <a:solidFill>
                <a:schemeClr val="dk1"/>
              </a:solidFill>
              <a:effectLst/>
              <a:latin typeface="Montserrat" panose="00000500000000000000" pitchFamily="2" charset="0"/>
              <a:ea typeface="+mn-ea"/>
              <a:cs typeface="+mn-cs"/>
            </a:rPr>
            <a:t>Plan. Julio Lassús Ruiz</a:t>
          </a:r>
          <a:endParaRPr lang="en-US" sz="1200">
            <a:effectLst/>
            <a:latin typeface="Montserrat" panose="00000500000000000000" pitchFamily="2" charset="0"/>
          </a:endParaRPr>
        </a:p>
        <a:p>
          <a:pPr algn="ctr"/>
          <a:r>
            <a:rPr lang="en-US" sz="1200" b="1" baseline="0">
              <a:solidFill>
                <a:schemeClr val="dk1"/>
              </a:solidFill>
              <a:effectLst/>
              <a:latin typeface="Montserrat" panose="00000500000000000000" pitchFamily="2" charset="0"/>
              <a:ea typeface="+mn-ea"/>
              <a:cs typeface="+mn-cs"/>
            </a:rPr>
            <a:t>Presidente</a:t>
          </a:r>
          <a:endParaRPr lang="en-US" sz="1200">
            <a:effectLst/>
            <a:latin typeface="Montserrat" panose="00000500000000000000" pitchFamily="2" charset="0"/>
          </a:endParaRPr>
        </a:p>
        <a:p>
          <a:pPr algn="ctr"/>
          <a:endParaRPr lang="en-US" sz="1200" b="1" baseline="0">
            <a:latin typeface="Montserrat" panose="00000500000000000000" pitchFamily="2" charset="0"/>
            <a:cs typeface="Times New Roman" panose="02020603050405020304" pitchFamily="18" charset="0"/>
          </a:endParaRPr>
        </a:p>
        <a:p>
          <a:pPr algn="ctr"/>
          <a:endParaRPr lang="en-US" sz="1200" b="1" baseline="0">
            <a:latin typeface="Montserrat" panose="00000500000000000000" pitchFamily="2" charset="0"/>
            <a:cs typeface="Times New Roman" panose="02020603050405020304" pitchFamily="18" charset="0"/>
          </a:endParaRPr>
        </a:p>
        <a:p>
          <a:pPr algn="ctr"/>
          <a:r>
            <a:rPr lang="en-US" sz="1200" b="1" i="1" baseline="0">
              <a:latin typeface="Montserrat" panose="00000500000000000000" pitchFamily="2" charset="0"/>
              <a:cs typeface="Times New Roman" panose="02020603050405020304" pitchFamily="18" charset="0"/>
            </a:rPr>
            <a:t>Alejandro Díaz Marrero</a:t>
          </a:r>
        </a:p>
        <a:p>
          <a:pPr algn="ctr"/>
          <a:r>
            <a:rPr lang="en-US" sz="1200" b="1" baseline="0">
              <a:latin typeface="Montserrat" panose="00000500000000000000" pitchFamily="2" charset="0"/>
              <a:cs typeface="Times New Roman" panose="02020603050405020304" pitchFamily="18" charset="0"/>
            </a:rPr>
            <a:t>diaz_a@jp.pr.gov</a:t>
          </a:r>
        </a:p>
        <a:p>
          <a:pPr algn="ctr"/>
          <a:r>
            <a:rPr lang="en-US" sz="1200" b="1" baseline="0">
              <a:latin typeface="Montserrat" panose="00000500000000000000" pitchFamily="2" charset="0"/>
              <a:cs typeface="Times New Roman" panose="02020603050405020304" pitchFamily="18" charset="0"/>
            </a:rPr>
            <a:t>Director</a:t>
          </a:r>
        </a:p>
        <a:p>
          <a:pPr algn="ctr"/>
          <a:r>
            <a:rPr lang="en-US" sz="1200" b="1" baseline="0">
              <a:latin typeface="Montserrat" panose="00000500000000000000" pitchFamily="2" charset="0"/>
              <a:cs typeface="Times New Roman" panose="02020603050405020304" pitchFamily="18" charset="0"/>
            </a:rPr>
            <a:t>Programa de Planificación Económica y Social</a:t>
          </a:r>
        </a:p>
        <a:p>
          <a:pPr algn="ctr"/>
          <a:endParaRPr lang="en-US" sz="1200" b="1" baseline="0">
            <a:latin typeface="Montserrat" panose="00000500000000000000" pitchFamily="2" charset="0"/>
            <a:cs typeface="Times New Roman" panose="02020603050405020304" pitchFamily="18" charset="0"/>
          </a:endParaRPr>
        </a:p>
        <a:p>
          <a:pPr algn="ctr"/>
          <a:r>
            <a:rPr lang="en-US" sz="1200" b="1" i="1" baseline="0">
              <a:latin typeface="Montserrat" panose="00000500000000000000" pitchFamily="2" charset="0"/>
              <a:cs typeface="Times New Roman" panose="02020603050405020304" pitchFamily="18" charset="0"/>
            </a:rPr>
            <a:t>Maggie Pérez Guzmán</a:t>
          </a:r>
        </a:p>
        <a:p>
          <a:pPr algn="ctr"/>
          <a:r>
            <a:rPr lang="en-US" sz="1200" b="1" baseline="0">
              <a:latin typeface="Montserrat" panose="00000500000000000000" pitchFamily="2" charset="0"/>
              <a:cs typeface="Times New Roman" panose="02020603050405020304" pitchFamily="18" charset="0"/>
            </a:rPr>
            <a:t>perez_m@jp.pr.gov</a:t>
          </a:r>
        </a:p>
        <a:p>
          <a:pPr algn="ctr"/>
          <a:r>
            <a:rPr lang="en-US" sz="1200" b="1" baseline="0">
              <a:latin typeface="Montserrat" panose="00000500000000000000" pitchFamily="2" charset="0"/>
              <a:cs typeface="Times New Roman" panose="02020603050405020304" pitchFamily="18" charset="0"/>
            </a:rPr>
            <a:t>Directora Interina</a:t>
          </a:r>
        </a:p>
        <a:p>
          <a:pPr algn="ctr"/>
          <a:r>
            <a:rPr lang="en-US" sz="1200" b="1" baseline="0">
              <a:latin typeface="Montserrat" panose="00000500000000000000" pitchFamily="2" charset="0"/>
              <a:cs typeface="Times New Roman" panose="02020603050405020304" pitchFamily="18" charset="0"/>
            </a:rPr>
            <a:t>Subprograma de Análisis Económico</a:t>
          </a:r>
        </a:p>
        <a:p>
          <a:pPr algn="ctr"/>
          <a:endParaRPr lang="en-US" sz="1200" b="1" baseline="0">
            <a:latin typeface="Montserrat" panose="00000500000000000000" pitchFamily="2" charset="0"/>
            <a:cs typeface="Times New Roman" panose="02020603050405020304" pitchFamily="18" charset="0"/>
          </a:endParaRPr>
        </a:p>
        <a:p>
          <a:pPr algn="ctr"/>
          <a:endParaRPr lang="en-US" sz="1200" b="1" baseline="0">
            <a:latin typeface="Montserrat" panose="00000500000000000000" pitchFamily="2" charset="0"/>
            <a:cs typeface="Times New Roman" panose="02020603050405020304" pitchFamily="18" charset="0"/>
          </a:endParaRPr>
        </a:p>
        <a:p>
          <a:pPr algn="ctr"/>
          <a:endParaRPr lang="en-US" sz="1200" b="1" baseline="0">
            <a:latin typeface="Montserrat" panose="00000500000000000000" pitchFamily="2" charset="0"/>
            <a:cs typeface="Times New Roman" panose="02020603050405020304" pitchFamily="18" charset="0"/>
          </a:endParaRPr>
        </a:p>
        <a:p>
          <a:pPr algn="ctr"/>
          <a:endParaRPr lang="en-US" sz="1400" b="1">
            <a:latin typeface="Montserrat" panose="00000500000000000000" pitchFamily="2" charset="0"/>
            <a:cs typeface="Times New Roman" panose="02020603050405020304" pitchFamily="18" charset="0"/>
          </a:endParaRPr>
        </a:p>
      </xdr:txBody>
    </xdr:sp>
    <xdr:clientData/>
  </xdr:twoCellAnchor>
  <xdr:twoCellAnchor editAs="oneCell">
    <xdr:from>
      <xdr:col>0</xdr:col>
      <xdr:colOff>171450</xdr:colOff>
      <xdr:row>0</xdr:row>
      <xdr:rowOff>1</xdr:rowOff>
    </xdr:from>
    <xdr:to>
      <xdr:col>3</xdr:col>
      <xdr:colOff>536621</xdr:colOff>
      <xdr:row>16</xdr:row>
      <xdr:rowOff>7621</xdr:rowOff>
    </xdr:to>
    <xdr:pic>
      <xdr:nvPicPr>
        <xdr:cNvPr id="3" name="Picture 2">
          <a:extLst>
            <a:ext uri="{FF2B5EF4-FFF2-40B4-BE49-F238E27FC236}">
              <a16:creationId xmlns:a16="http://schemas.microsoft.com/office/drawing/2014/main" id="{00BFC809-163E-4A2F-A550-0156022545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
          <a:ext cx="2262551" cy="2933700"/>
        </a:xfrm>
        <a:prstGeom prst="rect">
          <a:avLst/>
        </a:prstGeom>
      </xdr:spPr>
    </xdr:pic>
    <xdr:clientData/>
  </xdr:twoCellAnchor>
  <xdr:twoCellAnchor editAs="oneCell">
    <xdr:from>
      <xdr:col>1</xdr:col>
      <xdr:colOff>292628</xdr:colOff>
      <xdr:row>16</xdr:row>
      <xdr:rowOff>114300</xdr:rowOff>
    </xdr:from>
    <xdr:to>
      <xdr:col>3</xdr:col>
      <xdr:colOff>285009</xdr:colOff>
      <xdr:row>23</xdr:row>
      <xdr:rowOff>152715</xdr:rowOff>
    </xdr:to>
    <xdr:pic>
      <xdr:nvPicPr>
        <xdr:cNvPr id="4" name="Picture 3">
          <a:extLst>
            <a:ext uri="{FF2B5EF4-FFF2-40B4-BE49-F238E27FC236}">
              <a16:creationId xmlns:a16="http://schemas.microsoft.com/office/drawing/2014/main" id="{45F25A47-43E1-4231-A5B9-52DABDCDB8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1278" y="3009900"/>
          <a:ext cx="1249681" cy="1305240"/>
        </a:xfrm>
        <a:prstGeom prst="rect">
          <a:avLst/>
        </a:prstGeom>
      </xdr:spPr>
    </xdr:pic>
    <xdr:clientData/>
  </xdr:twoCellAnchor>
  <xdr:twoCellAnchor editAs="oneCell">
    <xdr:from>
      <xdr:col>7</xdr:col>
      <xdr:colOff>212423</xdr:colOff>
      <xdr:row>27</xdr:row>
      <xdr:rowOff>19004</xdr:rowOff>
    </xdr:from>
    <xdr:to>
      <xdr:col>14</xdr:col>
      <xdr:colOff>124793</xdr:colOff>
      <xdr:row>43</xdr:row>
      <xdr:rowOff>45462</xdr:rowOff>
    </xdr:to>
    <xdr:pic>
      <xdr:nvPicPr>
        <xdr:cNvPr id="5" name="Picture 4">
          <a:extLst>
            <a:ext uri="{FF2B5EF4-FFF2-40B4-BE49-F238E27FC236}">
              <a16:creationId xmlns:a16="http://schemas.microsoft.com/office/drawing/2014/main" id="{10616FF4-0087-446F-ADDC-422CBA72A7B8}"/>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 b="63552"/>
        <a:stretch/>
      </xdr:blipFill>
      <xdr:spPr bwMode="auto">
        <a:xfrm>
          <a:off x="4924123" y="4819604"/>
          <a:ext cx="4357370" cy="28712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58948</xdr:colOff>
      <xdr:row>52</xdr:row>
      <xdr:rowOff>73978</xdr:rowOff>
    </xdr:from>
    <xdr:to>
      <xdr:col>14</xdr:col>
      <xdr:colOff>212387</xdr:colOff>
      <xdr:row>63</xdr:row>
      <xdr:rowOff>96953</xdr:rowOff>
    </xdr:to>
    <xdr:pic>
      <xdr:nvPicPr>
        <xdr:cNvPr id="6" name="Picture 5">
          <a:extLst>
            <a:ext uri="{FF2B5EF4-FFF2-40B4-BE49-F238E27FC236}">
              <a16:creationId xmlns:a16="http://schemas.microsoft.com/office/drawing/2014/main" id="{AED01966-53BB-4A01-B0BE-9253CE74DE0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70648" y="9319578"/>
          <a:ext cx="4598439" cy="197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360469</xdr:colOff>
      <xdr:row>44</xdr:row>
      <xdr:rowOff>18019</xdr:rowOff>
    </xdr:from>
    <xdr:to>
      <xdr:col>14</xdr:col>
      <xdr:colOff>576365</xdr:colOff>
      <xdr:row>52</xdr:row>
      <xdr:rowOff>134629</xdr:rowOff>
    </xdr:to>
    <xdr:pic>
      <xdr:nvPicPr>
        <xdr:cNvPr id="7" name="Picture 6">
          <a:extLst>
            <a:ext uri="{FF2B5EF4-FFF2-40B4-BE49-F238E27FC236}">
              <a16:creationId xmlns:a16="http://schemas.microsoft.com/office/drawing/2014/main" id="{531C4322-26CC-4898-9F29-9E37E037C3B9}"/>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5330"/>
        <a:stretch/>
      </xdr:blipFill>
      <xdr:spPr bwMode="auto">
        <a:xfrm>
          <a:off x="4437169" y="7841219"/>
          <a:ext cx="5295896" cy="1539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581661</xdr:colOff>
      <xdr:row>0</xdr:row>
      <xdr:rowOff>107476</xdr:rowOff>
    </xdr:from>
    <xdr:to>
      <xdr:col>11</xdr:col>
      <xdr:colOff>2421890</xdr:colOff>
      <xdr:row>4</xdr:row>
      <xdr:rowOff>149006</xdr:rowOff>
    </xdr:to>
    <xdr:pic>
      <xdr:nvPicPr>
        <xdr:cNvPr id="2" name="Picture 2">
          <a:extLst>
            <a:ext uri="{FF2B5EF4-FFF2-40B4-BE49-F238E27FC236}">
              <a16:creationId xmlns:a16="http://schemas.microsoft.com/office/drawing/2014/main" id="{23C68410-6E17-42B5-9A49-841F25F9998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101061" y="107476"/>
          <a:ext cx="1840229" cy="955930"/>
        </a:xfrm>
        <a:prstGeom prst="rect">
          <a:avLst/>
        </a:prstGeom>
        <a:noFill/>
      </xdr:spPr>
    </xdr:pic>
    <xdr:clientData/>
  </xdr:twoCellAnchor>
  <xdr:twoCellAnchor editAs="oneCell">
    <xdr:from>
      <xdr:col>11</xdr:col>
      <xdr:colOff>438785</xdr:colOff>
      <xdr:row>41</xdr:row>
      <xdr:rowOff>2540</xdr:rowOff>
    </xdr:from>
    <xdr:to>
      <xdr:col>11</xdr:col>
      <xdr:colOff>2400935</xdr:colOff>
      <xdr:row>45</xdr:row>
      <xdr:rowOff>196849</xdr:rowOff>
    </xdr:to>
    <xdr:pic>
      <xdr:nvPicPr>
        <xdr:cNvPr id="3" name="Picture 3">
          <a:extLst>
            <a:ext uri="{FF2B5EF4-FFF2-40B4-BE49-F238E27FC236}">
              <a16:creationId xmlns:a16="http://schemas.microsoft.com/office/drawing/2014/main" id="{B2C5AD38-01ED-4D66-81DA-1BFCEEF2D5A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958185" y="9375140"/>
          <a:ext cx="1962150" cy="1108709"/>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13</xdr:col>
      <xdr:colOff>2352456</xdr:colOff>
      <xdr:row>0</xdr:row>
      <xdr:rowOff>188529</xdr:rowOff>
    </xdr:from>
    <xdr:to>
      <xdr:col>13</xdr:col>
      <xdr:colOff>3676431</xdr:colOff>
      <xdr:row>4</xdr:row>
      <xdr:rowOff>22509</xdr:rowOff>
    </xdr:to>
    <xdr:pic>
      <xdr:nvPicPr>
        <xdr:cNvPr id="3" name="Picture 3">
          <a:extLst>
            <a:ext uri="{FF2B5EF4-FFF2-40B4-BE49-F238E27FC236}">
              <a16:creationId xmlns:a16="http://schemas.microsoft.com/office/drawing/2014/main" id="{EA2D818D-6377-4C89-9E51-38A2BBD8B1E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639456" y="188529"/>
          <a:ext cx="1323975" cy="748380"/>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13</xdr:col>
      <xdr:colOff>1772951</xdr:colOff>
      <xdr:row>0</xdr:row>
      <xdr:rowOff>152400</xdr:rowOff>
    </xdr:from>
    <xdr:to>
      <xdr:col>13</xdr:col>
      <xdr:colOff>2983230</xdr:colOff>
      <xdr:row>3</xdr:row>
      <xdr:rowOff>102869</xdr:rowOff>
    </xdr:to>
    <xdr:pic>
      <xdr:nvPicPr>
        <xdr:cNvPr id="2" name="Picture 3">
          <a:extLst>
            <a:ext uri="{FF2B5EF4-FFF2-40B4-BE49-F238E27FC236}">
              <a16:creationId xmlns:a16="http://schemas.microsoft.com/office/drawing/2014/main" id="{9439AB77-6E15-4FCD-80ED-182BE95FD72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317251" y="152400"/>
          <a:ext cx="1210279" cy="636269"/>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1326726</xdr:colOff>
      <xdr:row>0</xdr:row>
      <xdr:rowOff>83954</xdr:rowOff>
    </xdr:from>
    <xdr:to>
      <xdr:col>10</xdr:col>
      <xdr:colOff>2919306</xdr:colOff>
      <xdr:row>4</xdr:row>
      <xdr:rowOff>66976</xdr:rowOff>
    </xdr:to>
    <xdr:pic>
      <xdr:nvPicPr>
        <xdr:cNvPr id="2" name="Picture 1">
          <a:extLst>
            <a:ext uri="{FF2B5EF4-FFF2-40B4-BE49-F238E27FC236}">
              <a16:creationId xmlns:a16="http://schemas.microsoft.com/office/drawing/2014/main" id="{1732FF50-E059-4226-BA76-8B008163AB8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456383" y="83954"/>
          <a:ext cx="1592580" cy="897422"/>
        </a:xfrm>
        <a:prstGeom prst="rect">
          <a:avLst/>
        </a:prstGeom>
        <a:noFill/>
      </xdr:spPr>
    </xdr:pic>
    <xdr:clientData/>
  </xdr:twoCellAnchor>
  <xdr:twoCellAnchor editAs="oneCell">
    <xdr:from>
      <xdr:col>10</xdr:col>
      <xdr:colOff>914400</xdr:colOff>
      <xdr:row>86</xdr:row>
      <xdr:rowOff>99608</xdr:rowOff>
    </xdr:from>
    <xdr:to>
      <xdr:col>10</xdr:col>
      <xdr:colOff>2415540</xdr:colOff>
      <xdr:row>90</xdr:row>
      <xdr:rowOff>27765</xdr:rowOff>
    </xdr:to>
    <xdr:pic>
      <xdr:nvPicPr>
        <xdr:cNvPr id="3" name="Picture 2">
          <a:extLst>
            <a:ext uri="{FF2B5EF4-FFF2-40B4-BE49-F238E27FC236}">
              <a16:creationId xmlns:a16="http://schemas.microsoft.com/office/drawing/2014/main" id="{9E83BA8E-147B-4F51-B7B9-0C3C30868E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886267" y="19759208"/>
          <a:ext cx="1497330" cy="848272"/>
        </a:xfrm>
        <a:prstGeom prst="rect">
          <a:avLst/>
        </a:prstGeom>
        <a:noFill/>
      </xdr:spPr>
    </xdr:pic>
    <xdr:clientData/>
  </xdr:twoCellAnchor>
  <xdr:twoCellAnchor editAs="oneCell">
    <xdr:from>
      <xdr:col>10</xdr:col>
      <xdr:colOff>804333</xdr:colOff>
      <xdr:row>43</xdr:row>
      <xdr:rowOff>86630</xdr:rowOff>
    </xdr:from>
    <xdr:to>
      <xdr:col>10</xdr:col>
      <xdr:colOff>2419831</xdr:colOff>
      <xdr:row>47</xdr:row>
      <xdr:rowOff>88935</xdr:rowOff>
    </xdr:to>
    <xdr:pic>
      <xdr:nvPicPr>
        <xdr:cNvPr id="4" name="Picture 3">
          <a:extLst>
            <a:ext uri="{FF2B5EF4-FFF2-40B4-BE49-F238E27FC236}">
              <a16:creationId xmlns:a16="http://schemas.microsoft.com/office/drawing/2014/main" id="{FE6FE593-B396-44B8-A999-CC12D884B95A}"/>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3929783" y="9916430"/>
          <a:ext cx="1615498" cy="916705"/>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13</xdr:col>
      <xdr:colOff>877864</xdr:colOff>
      <xdr:row>0</xdr:row>
      <xdr:rowOff>74902</xdr:rowOff>
    </xdr:from>
    <xdr:to>
      <xdr:col>13</xdr:col>
      <xdr:colOff>2836204</xdr:colOff>
      <xdr:row>5</xdr:row>
      <xdr:rowOff>104022</xdr:rowOff>
    </xdr:to>
    <xdr:pic>
      <xdr:nvPicPr>
        <xdr:cNvPr id="2" name="Picture 1">
          <a:extLst>
            <a:ext uri="{FF2B5EF4-FFF2-40B4-BE49-F238E27FC236}">
              <a16:creationId xmlns:a16="http://schemas.microsoft.com/office/drawing/2014/main" id="{CEA61DE1-CACD-4874-BEA1-CA7359EB641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136664" y="74902"/>
          <a:ext cx="1958340" cy="1161234"/>
        </a:xfrm>
        <a:prstGeom prst="rect">
          <a:avLst/>
        </a:prstGeom>
        <a:noFill/>
      </xdr:spPr>
    </xdr:pic>
    <xdr:clientData/>
  </xdr:twoCellAnchor>
  <xdr:twoCellAnchor editAs="oneCell">
    <xdr:from>
      <xdr:col>13</xdr:col>
      <xdr:colOff>1141968</xdr:colOff>
      <xdr:row>28</xdr:row>
      <xdr:rowOff>168415</xdr:rowOff>
    </xdr:from>
    <xdr:to>
      <xdr:col>13</xdr:col>
      <xdr:colOff>3090783</xdr:colOff>
      <xdr:row>33</xdr:row>
      <xdr:rowOff>183545</xdr:rowOff>
    </xdr:to>
    <xdr:pic>
      <xdr:nvPicPr>
        <xdr:cNvPr id="3" name="Picture 3">
          <a:extLst>
            <a:ext uri="{FF2B5EF4-FFF2-40B4-BE49-F238E27FC236}">
              <a16:creationId xmlns:a16="http://schemas.microsoft.com/office/drawing/2014/main" id="{38F50357-F1FE-4C55-924C-8E014BF9E1B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400768" y="6558329"/>
          <a:ext cx="1948815" cy="1147245"/>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12</xdr:col>
      <xdr:colOff>405765</xdr:colOff>
      <xdr:row>0</xdr:row>
      <xdr:rowOff>116205</xdr:rowOff>
    </xdr:from>
    <xdr:to>
      <xdr:col>12</xdr:col>
      <xdr:colOff>2360295</xdr:colOff>
      <xdr:row>5</xdr:row>
      <xdr:rowOff>72390</xdr:rowOff>
    </xdr:to>
    <xdr:pic>
      <xdr:nvPicPr>
        <xdr:cNvPr id="2" name="Picture 13">
          <a:extLst>
            <a:ext uri="{FF2B5EF4-FFF2-40B4-BE49-F238E27FC236}">
              <a16:creationId xmlns:a16="http://schemas.microsoft.com/office/drawing/2014/main" id="{41E27957-331D-46BD-9189-0231F8D30F7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864215" y="116205"/>
          <a:ext cx="1954530" cy="1099185"/>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12</xdr:col>
      <xdr:colOff>353694</xdr:colOff>
      <xdr:row>0</xdr:row>
      <xdr:rowOff>62230</xdr:rowOff>
    </xdr:from>
    <xdr:to>
      <xdr:col>12</xdr:col>
      <xdr:colOff>2160269</xdr:colOff>
      <xdr:row>4</xdr:row>
      <xdr:rowOff>165582</xdr:rowOff>
    </xdr:to>
    <xdr:pic>
      <xdr:nvPicPr>
        <xdr:cNvPr id="2" name="Picture 13">
          <a:extLst>
            <a:ext uri="{FF2B5EF4-FFF2-40B4-BE49-F238E27FC236}">
              <a16:creationId xmlns:a16="http://schemas.microsoft.com/office/drawing/2014/main" id="{B14E111C-2F88-4176-BFAC-43A99A4032B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269344" y="62230"/>
          <a:ext cx="1806575" cy="101775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742950</xdr:colOff>
      <xdr:row>41</xdr:row>
      <xdr:rowOff>19050</xdr:rowOff>
    </xdr:from>
    <xdr:to>
      <xdr:col>3</xdr:col>
      <xdr:colOff>6401046</xdr:colOff>
      <xdr:row>75</xdr:row>
      <xdr:rowOff>190500</xdr:rowOff>
    </xdr:to>
    <xdr:pic>
      <xdr:nvPicPr>
        <xdr:cNvPr id="3" name="Picture 2">
          <a:extLst>
            <a:ext uri="{FF2B5EF4-FFF2-40B4-BE49-F238E27FC236}">
              <a16:creationId xmlns:a16="http://schemas.microsoft.com/office/drawing/2014/main" id="{BABD38BA-80C6-4343-AE4E-D9B6239916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0190" y="8020050"/>
          <a:ext cx="6267696" cy="794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730250</xdr:colOff>
      <xdr:row>82</xdr:row>
      <xdr:rowOff>44450</xdr:rowOff>
    </xdr:from>
    <xdr:to>
      <xdr:col>3</xdr:col>
      <xdr:colOff>6214110</xdr:colOff>
      <xdr:row>85</xdr:row>
      <xdr:rowOff>76200</xdr:rowOff>
    </xdr:to>
    <xdr:pic>
      <xdr:nvPicPr>
        <xdr:cNvPr id="4" name="Picture 3">
          <a:extLst>
            <a:ext uri="{FF2B5EF4-FFF2-40B4-BE49-F238E27FC236}">
              <a16:creationId xmlns:a16="http://schemas.microsoft.com/office/drawing/2014/main" id="{0C62FC29-D748-4881-8139-A13436B80A8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7490" y="15855950"/>
          <a:ext cx="6078220" cy="71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24130</xdr:rowOff>
    </xdr:from>
    <xdr:to>
      <xdr:col>2</xdr:col>
      <xdr:colOff>91440</xdr:colOff>
      <xdr:row>4</xdr:row>
      <xdr:rowOff>1082268</xdr:rowOff>
    </xdr:to>
    <xdr:pic>
      <xdr:nvPicPr>
        <xdr:cNvPr id="5" name="Picture 4">
          <a:extLst>
            <a:ext uri="{FF2B5EF4-FFF2-40B4-BE49-F238E27FC236}">
              <a16:creationId xmlns:a16="http://schemas.microsoft.com/office/drawing/2014/main" id="{A4AE9E50-2EF9-49B6-BCC3-63FBE888C5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14630"/>
          <a:ext cx="1645920" cy="2018258"/>
        </a:xfrm>
        <a:prstGeom prst="rect">
          <a:avLst/>
        </a:prstGeom>
      </xdr:spPr>
    </xdr:pic>
    <xdr:clientData/>
  </xdr:twoCellAnchor>
  <xdr:twoCellAnchor editAs="oneCell">
    <xdr:from>
      <xdr:col>0</xdr:col>
      <xdr:colOff>505474</xdr:colOff>
      <xdr:row>4</xdr:row>
      <xdr:rowOff>1379220</xdr:rowOff>
    </xdr:from>
    <xdr:to>
      <xdr:col>1</xdr:col>
      <xdr:colOff>596033</xdr:colOff>
      <xdr:row>6</xdr:row>
      <xdr:rowOff>434339</xdr:rowOff>
    </xdr:to>
    <xdr:pic>
      <xdr:nvPicPr>
        <xdr:cNvPr id="6" name="Picture 5">
          <a:extLst>
            <a:ext uri="{FF2B5EF4-FFF2-40B4-BE49-F238E27FC236}">
              <a16:creationId xmlns:a16="http://schemas.microsoft.com/office/drawing/2014/main" id="{ADFA9B81-B937-4B75-9E29-33BF75E75E5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5474" y="2567940"/>
          <a:ext cx="867799" cy="8839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68580</xdr:rowOff>
    </xdr:from>
    <xdr:to>
      <xdr:col>2</xdr:col>
      <xdr:colOff>94254</xdr:colOff>
      <xdr:row>3</xdr:row>
      <xdr:rowOff>1303020</xdr:rowOff>
    </xdr:to>
    <xdr:pic>
      <xdr:nvPicPr>
        <xdr:cNvPr id="3" name="Picture 2">
          <a:extLst>
            <a:ext uri="{FF2B5EF4-FFF2-40B4-BE49-F238E27FC236}">
              <a16:creationId xmlns:a16="http://schemas.microsoft.com/office/drawing/2014/main" id="{15E73C72-EABC-4EDC-82EB-3AC011D877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49580"/>
          <a:ext cx="1648734" cy="1965960"/>
        </a:xfrm>
        <a:prstGeom prst="rect">
          <a:avLst/>
        </a:prstGeom>
      </xdr:spPr>
    </xdr:pic>
    <xdr:clientData/>
  </xdr:twoCellAnchor>
  <xdr:twoCellAnchor editAs="oneCell">
    <xdr:from>
      <xdr:col>0</xdr:col>
      <xdr:colOff>532352</xdr:colOff>
      <xdr:row>3</xdr:row>
      <xdr:rowOff>1577340</xdr:rowOff>
    </xdr:from>
    <xdr:to>
      <xdr:col>1</xdr:col>
      <xdr:colOff>609055</xdr:colOff>
      <xdr:row>3</xdr:row>
      <xdr:rowOff>2468879</xdr:rowOff>
    </xdr:to>
    <xdr:pic>
      <xdr:nvPicPr>
        <xdr:cNvPr id="4" name="Picture 3">
          <a:extLst>
            <a:ext uri="{FF2B5EF4-FFF2-40B4-BE49-F238E27FC236}">
              <a16:creationId xmlns:a16="http://schemas.microsoft.com/office/drawing/2014/main" id="{5EEFDBB2-3955-4CB1-8DEB-10AC0AEB71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2352" y="2537460"/>
          <a:ext cx="853943" cy="891539"/>
        </a:xfrm>
        <a:prstGeom prst="rect">
          <a:avLst/>
        </a:prstGeom>
      </xdr:spPr>
    </xdr:pic>
    <xdr:clientData/>
  </xdr:twoCellAnchor>
  <xdr:twoCellAnchor editAs="oneCell">
    <xdr:from>
      <xdr:col>1</xdr:col>
      <xdr:colOff>742950</xdr:colOff>
      <xdr:row>40</xdr:row>
      <xdr:rowOff>19050</xdr:rowOff>
    </xdr:from>
    <xdr:to>
      <xdr:col>3</xdr:col>
      <xdr:colOff>6401046</xdr:colOff>
      <xdr:row>74</xdr:row>
      <xdr:rowOff>190500</xdr:rowOff>
    </xdr:to>
    <xdr:pic>
      <xdr:nvPicPr>
        <xdr:cNvPr id="5" name="Picture 4">
          <a:extLst>
            <a:ext uri="{FF2B5EF4-FFF2-40B4-BE49-F238E27FC236}">
              <a16:creationId xmlns:a16="http://schemas.microsoft.com/office/drawing/2014/main" id="{D1943569-6BDC-413A-8B0B-E6FFBFB2E8D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0190" y="8020050"/>
          <a:ext cx="6267696" cy="794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730250</xdr:colOff>
      <xdr:row>81</xdr:row>
      <xdr:rowOff>44450</xdr:rowOff>
    </xdr:from>
    <xdr:to>
      <xdr:col>3</xdr:col>
      <xdr:colOff>6214110</xdr:colOff>
      <xdr:row>84</xdr:row>
      <xdr:rowOff>76200</xdr:rowOff>
    </xdr:to>
    <xdr:pic>
      <xdr:nvPicPr>
        <xdr:cNvPr id="6" name="Picture 5">
          <a:extLst>
            <a:ext uri="{FF2B5EF4-FFF2-40B4-BE49-F238E27FC236}">
              <a16:creationId xmlns:a16="http://schemas.microsoft.com/office/drawing/2014/main" id="{91A6A16D-F22F-43A1-8158-0CA52C8AFEB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07490" y="15855950"/>
          <a:ext cx="6078220" cy="71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20641</xdr:colOff>
      <xdr:row>0</xdr:row>
      <xdr:rowOff>38100</xdr:rowOff>
    </xdr:from>
    <xdr:to>
      <xdr:col>1</xdr:col>
      <xdr:colOff>748628</xdr:colOff>
      <xdr:row>4</xdr:row>
      <xdr:rowOff>1043940</xdr:rowOff>
    </xdr:to>
    <xdr:pic>
      <xdr:nvPicPr>
        <xdr:cNvPr id="3" name="Picture 2">
          <a:extLst>
            <a:ext uri="{FF2B5EF4-FFF2-40B4-BE49-F238E27FC236}">
              <a16:creationId xmlns:a16="http://schemas.microsoft.com/office/drawing/2014/main" id="{C22DB12A-4A9F-4E28-8E4C-3507B57F87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41" y="38100"/>
          <a:ext cx="1505227" cy="1844040"/>
        </a:xfrm>
        <a:prstGeom prst="rect">
          <a:avLst/>
        </a:prstGeom>
      </xdr:spPr>
    </xdr:pic>
    <xdr:clientData/>
  </xdr:twoCellAnchor>
  <xdr:twoCellAnchor editAs="oneCell">
    <xdr:from>
      <xdr:col>0</xdr:col>
      <xdr:colOff>474810</xdr:colOff>
      <xdr:row>4</xdr:row>
      <xdr:rowOff>1108710</xdr:rowOff>
    </xdr:from>
    <xdr:to>
      <xdr:col>1</xdr:col>
      <xdr:colOff>515076</xdr:colOff>
      <xdr:row>4</xdr:row>
      <xdr:rowOff>1950720</xdr:rowOff>
    </xdr:to>
    <xdr:pic>
      <xdr:nvPicPr>
        <xdr:cNvPr id="4" name="Picture 3">
          <a:extLst>
            <a:ext uri="{FF2B5EF4-FFF2-40B4-BE49-F238E27FC236}">
              <a16:creationId xmlns:a16="http://schemas.microsoft.com/office/drawing/2014/main" id="{002BE76E-AB3E-430E-A531-AC49FFBD00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4810" y="1946910"/>
          <a:ext cx="817506" cy="842010"/>
        </a:xfrm>
        <a:prstGeom prst="rect">
          <a:avLst/>
        </a:prstGeom>
      </xdr:spPr>
    </xdr:pic>
    <xdr:clientData/>
  </xdr:twoCellAnchor>
  <xdr:twoCellAnchor editAs="oneCell">
    <xdr:from>
      <xdr:col>2</xdr:col>
      <xdr:colOff>53813</xdr:colOff>
      <xdr:row>44</xdr:row>
      <xdr:rowOff>21526</xdr:rowOff>
    </xdr:from>
    <xdr:to>
      <xdr:col>2</xdr:col>
      <xdr:colOff>6626731</xdr:colOff>
      <xdr:row>47</xdr:row>
      <xdr:rowOff>170805</xdr:rowOff>
    </xdr:to>
    <xdr:pic>
      <xdr:nvPicPr>
        <xdr:cNvPr id="5" name="Picture 4">
          <a:extLst>
            <a:ext uri="{FF2B5EF4-FFF2-40B4-BE49-F238E27FC236}">
              <a16:creationId xmlns:a16="http://schemas.microsoft.com/office/drawing/2014/main" id="{44CDF743-46A1-401F-88AA-332656C24FE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08293" y="8403526"/>
          <a:ext cx="6207158" cy="720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6428740</xdr:colOff>
      <xdr:row>90</xdr:row>
      <xdr:rowOff>76200</xdr:rowOff>
    </xdr:to>
    <xdr:pic>
      <xdr:nvPicPr>
        <xdr:cNvPr id="6" name="Picture 5">
          <a:extLst>
            <a:ext uri="{FF2B5EF4-FFF2-40B4-BE49-F238E27FC236}">
              <a16:creationId xmlns:a16="http://schemas.microsoft.com/office/drawing/2014/main" id="{567E5BC0-7AC0-4B68-923E-0D166746A51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54480" y="9144000"/>
          <a:ext cx="6062980" cy="788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731863</xdr:colOff>
      <xdr:row>89</xdr:row>
      <xdr:rowOff>150677</xdr:rowOff>
    </xdr:from>
    <xdr:to>
      <xdr:col>2</xdr:col>
      <xdr:colOff>6442171</xdr:colOff>
      <xdr:row>113</xdr:row>
      <xdr:rowOff>58549</xdr:rowOff>
    </xdr:to>
    <xdr:pic>
      <xdr:nvPicPr>
        <xdr:cNvPr id="7" name="Picture 6">
          <a:extLst>
            <a:ext uri="{FF2B5EF4-FFF2-40B4-BE49-F238E27FC236}">
              <a16:creationId xmlns:a16="http://schemas.microsoft.com/office/drawing/2014/main" id="{D41AA7C2-CD2A-4BFE-9D0F-27B333EFB159}"/>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09103" y="16914677"/>
          <a:ext cx="6076068" cy="44798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20642</xdr:colOff>
      <xdr:row>0</xdr:row>
      <xdr:rowOff>38100</xdr:rowOff>
    </xdr:from>
    <xdr:to>
      <xdr:col>1</xdr:col>
      <xdr:colOff>596936</xdr:colOff>
      <xdr:row>4</xdr:row>
      <xdr:rowOff>781903</xdr:rowOff>
    </xdr:to>
    <xdr:pic>
      <xdr:nvPicPr>
        <xdr:cNvPr id="3" name="Picture 2">
          <a:extLst>
            <a:ext uri="{FF2B5EF4-FFF2-40B4-BE49-F238E27FC236}">
              <a16:creationId xmlns:a16="http://schemas.microsoft.com/office/drawing/2014/main" id="{C30C0928-2942-4D9B-880D-E9335261BE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42" y="38100"/>
          <a:ext cx="1307814" cy="1658203"/>
        </a:xfrm>
        <a:prstGeom prst="rect">
          <a:avLst/>
        </a:prstGeom>
      </xdr:spPr>
    </xdr:pic>
    <xdr:clientData/>
  </xdr:twoCellAnchor>
  <xdr:twoCellAnchor editAs="oneCell">
    <xdr:from>
      <xdr:col>0</xdr:col>
      <xdr:colOff>398610</xdr:colOff>
      <xdr:row>4</xdr:row>
      <xdr:rowOff>819150</xdr:rowOff>
    </xdr:from>
    <xdr:to>
      <xdr:col>1</xdr:col>
      <xdr:colOff>438876</xdr:colOff>
      <xdr:row>4</xdr:row>
      <xdr:rowOff>1645920</xdr:rowOff>
    </xdr:to>
    <xdr:pic>
      <xdr:nvPicPr>
        <xdr:cNvPr id="4" name="Picture 3">
          <a:extLst>
            <a:ext uri="{FF2B5EF4-FFF2-40B4-BE49-F238E27FC236}">
              <a16:creationId xmlns:a16="http://schemas.microsoft.com/office/drawing/2014/main" id="{8F660073-4A37-4212-BBDD-20F99A74C6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8610" y="1733550"/>
          <a:ext cx="817506" cy="8267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521970</xdr:colOff>
      <xdr:row>0</xdr:row>
      <xdr:rowOff>103542</xdr:rowOff>
    </xdr:from>
    <xdr:to>
      <xdr:col>12</xdr:col>
      <xdr:colOff>2341246</xdr:colOff>
      <xdr:row>5</xdr:row>
      <xdr:rowOff>135970</xdr:rowOff>
    </xdr:to>
    <xdr:pic>
      <xdr:nvPicPr>
        <xdr:cNvPr id="2" name="Picture 11">
          <a:extLst>
            <a:ext uri="{FF2B5EF4-FFF2-40B4-BE49-F238E27FC236}">
              <a16:creationId xmlns:a16="http://schemas.microsoft.com/office/drawing/2014/main" id="{57E15993-76FC-4A77-A87D-14EE468CFEE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618720" y="103542"/>
          <a:ext cx="1819276" cy="1175428"/>
        </a:xfrm>
        <a:prstGeom prst="rect">
          <a:avLst/>
        </a:prstGeom>
        <a:noFill/>
      </xdr:spPr>
    </xdr:pic>
    <xdr:clientData/>
  </xdr:twoCellAnchor>
  <xdr:twoCellAnchor editAs="oneCell">
    <xdr:from>
      <xdr:col>10</xdr:col>
      <xdr:colOff>657225</xdr:colOff>
      <xdr:row>2</xdr:row>
      <xdr:rowOff>190500</xdr:rowOff>
    </xdr:from>
    <xdr:to>
      <xdr:col>12</xdr:col>
      <xdr:colOff>1557655</xdr:colOff>
      <xdr:row>8</xdr:row>
      <xdr:rowOff>121277</xdr:rowOff>
    </xdr:to>
    <xdr:sp macro="" textlink="">
      <xdr:nvSpPr>
        <xdr:cNvPr id="3" name="AutoShape 1">
          <a:extLst>
            <a:ext uri="{FF2B5EF4-FFF2-40B4-BE49-F238E27FC236}">
              <a16:creationId xmlns:a16="http://schemas.microsoft.com/office/drawing/2014/main" id="{0321DC66-9C09-4987-A191-53C82A7972AA}"/>
            </a:ext>
          </a:extLst>
        </xdr:cNvPr>
        <xdr:cNvSpPr>
          <a:spLocks noChangeAspect="1" noChangeArrowheads="1"/>
        </xdr:cNvSpPr>
      </xdr:nvSpPr>
      <xdr:spPr bwMode="auto">
        <a:xfrm>
          <a:off x="10052685" y="647700"/>
          <a:ext cx="1761490" cy="107187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322792</xdr:colOff>
      <xdr:row>0</xdr:row>
      <xdr:rowOff>71966</xdr:rowOff>
    </xdr:from>
    <xdr:to>
      <xdr:col>12</xdr:col>
      <xdr:colOff>2277322</xdr:colOff>
      <xdr:row>5</xdr:row>
      <xdr:rowOff>40544</xdr:rowOff>
    </xdr:to>
    <xdr:pic>
      <xdr:nvPicPr>
        <xdr:cNvPr id="2" name="Picture 1">
          <a:extLst>
            <a:ext uri="{FF2B5EF4-FFF2-40B4-BE49-F238E27FC236}">
              <a16:creationId xmlns:a16="http://schemas.microsoft.com/office/drawing/2014/main" id="{B3B79337-AC84-43A0-9306-3B25AE756D7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00367" y="71966"/>
          <a:ext cx="1954530" cy="1111578"/>
        </a:xfrm>
        <a:prstGeom prst="rect">
          <a:avLst/>
        </a:prstGeom>
        <a:noFill/>
      </xdr:spPr>
    </xdr:pic>
    <xdr:clientData/>
  </xdr:twoCellAnchor>
  <xdr:twoCellAnchor editAs="oneCell">
    <xdr:from>
      <xdr:col>12</xdr:col>
      <xdr:colOff>348192</xdr:colOff>
      <xdr:row>39</xdr:row>
      <xdr:rowOff>115359</xdr:rowOff>
    </xdr:from>
    <xdr:to>
      <xdr:col>12</xdr:col>
      <xdr:colOff>2310342</xdr:colOff>
      <xdr:row>44</xdr:row>
      <xdr:rowOff>81069</xdr:rowOff>
    </xdr:to>
    <xdr:pic>
      <xdr:nvPicPr>
        <xdr:cNvPr id="3" name="Picture 3">
          <a:extLst>
            <a:ext uri="{FF2B5EF4-FFF2-40B4-BE49-F238E27FC236}">
              <a16:creationId xmlns:a16="http://schemas.microsoft.com/office/drawing/2014/main" id="{46A73B71-AA4A-4B7C-A0F7-9B5D7E21328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425767" y="9030759"/>
          <a:ext cx="1962150" cy="110871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85725</xdr:colOff>
      <xdr:row>116</xdr:row>
      <xdr:rowOff>66675</xdr:rowOff>
    </xdr:from>
    <xdr:to>
      <xdr:col>9</xdr:col>
      <xdr:colOff>2047875</xdr:colOff>
      <xdr:row>121</xdr:row>
      <xdr:rowOff>26671</xdr:rowOff>
    </xdr:to>
    <xdr:pic>
      <xdr:nvPicPr>
        <xdr:cNvPr id="2" name="Picture 6">
          <a:extLst>
            <a:ext uri="{FF2B5EF4-FFF2-40B4-BE49-F238E27FC236}">
              <a16:creationId xmlns:a16="http://schemas.microsoft.com/office/drawing/2014/main" id="{146ABFB8-3FAC-411C-BE8F-91ADA22F1DA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00" y="26584275"/>
          <a:ext cx="1962150" cy="1102996"/>
        </a:xfrm>
        <a:prstGeom prst="rect">
          <a:avLst/>
        </a:prstGeom>
        <a:noFill/>
      </xdr:spPr>
    </xdr:pic>
    <xdr:clientData/>
  </xdr:twoCellAnchor>
  <xdr:twoCellAnchor editAs="oneCell">
    <xdr:from>
      <xdr:col>9</xdr:col>
      <xdr:colOff>215265</xdr:colOff>
      <xdr:row>0</xdr:row>
      <xdr:rowOff>99060</xdr:rowOff>
    </xdr:from>
    <xdr:to>
      <xdr:col>9</xdr:col>
      <xdr:colOff>2169795</xdr:colOff>
      <xdr:row>5</xdr:row>
      <xdr:rowOff>59055</xdr:rowOff>
    </xdr:to>
    <xdr:pic>
      <xdr:nvPicPr>
        <xdr:cNvPr id="3" name="Picture 7">
          <a:extLst>
            <a:ext uri="{FF2B5EF4-FFF2-40B4-BE49-F238E27FC236}">
              <a16:creationId xmlns:a16="http://schemas.microsoft.com/office/drawing/2014/main" id="{F0DE9D74-3F9E-4DEB-B623-39856289DE5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11715" y="99060"/>
          <a:ext cx="1954530" cy="1102995"/>
        </a:xfrm>
        <a:prstGeom prst="rect">
          <a:avLst/>
        </a:prstGeom>
        <a:noFill/>
      </xdr:spPr>
    </xdr:pic>
    <xdr:clientData/>
  </xdr:twoCellAnchor>
  <xdr:twoCellAnchor editAs="oneCell">
    <xdr:from>
      <xdr:col>9</xdr:col>
      <xdr:colOff>196850</xdr:colOff>
      <xdr:row>35</xdr:row>
      <xdr:rowOff>101177</xdr:rowOff>
    </xdr:from>
    <xdr:to>
      <xdr:col>9</xdr:col>
      <xdr:colOff>2151380</xdr:colOff>
      <xdr:row>40</xdr:row>
      <xdr:rowOff>61172</xdr:rowOff>
    </xdr:to>
    <xdr:pic>
      <xdr:nvPicPr>
        <xdr:cNvPr id="4" name="Picture 8">
          <a:extLst>
            <a:ext uri="{FF2B5EF4-FFF2-40B4-BE49-F238E27FC236}">
              <a16:creationId xmlns:a16="http://schemas.microsoft.com/office/drawing/2014/main" id="{73BB49DE-7A65-430F-8BB5-80A39EBDDB46}"/>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893300" y="8102177"/>
          <a:ext cx="1954530" cy="1102995"/>
        </a:xfrm>
        <a:prstGeom prst="rect">
          <a:avLst/>
        </a:prstGeom>
        <a:noFill/>
      </xdr:spPr>
    </xdr:pic>
    <xdr:clientData/>
  </xdr:twoCellAnchor>
  <xdr:twoCellAnchor editAs="oneCell">
    <xdr:from>
      <xdr:col>9</xdr:col>
      <xdr:colOff>225848</xdr:colOff>
      <xdr:row>71</xdr:row>
      <xdr:rowOff>107739</xdr:rowOff>
    </xdr:from>
    <xdr:to>
      <xdr:col>9</xdr:col>
      <xdr:colOff>2174663</xdr:colOff>
      <xdr:row>76</xdr:row>
      <xdr:rowOff>98212</xdr:rowOff>
    </xdr:to>
    <xdr:pic>
      <xdr:nvPicPr>
        <xdr:cNvPr id="5" name="Picture 9">
          <a:extLst>
            <a:ext uri="{FF2B5EF4-FFF2-40B4-BE49-F238E27FC236}">
              <a16:creationId xmlns:a16="http://schemas.microsoft.com/office/drawing/2014/main" id="{F6EFAB2E-AA7E-4AD6-B1EB-F91408523F62}"/>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922298" y="16338339"/>
          <a:ext cx="1948815" cy="1133473"/>
        </a:xfrm>
        <a:prstGeom prst="rect">
          <a:avLst/>
        </a:prstGeom>
        <a:noFill/>
      </xdr:spPr>
    </xdr:pic>
    <xdr:clientData/>
  </xdr:twoCellAnchor>
  <xdr:twoCellAnchor editAs="oneCell">
    <xdr:from>
      <xdr:col>9</xdr:col>
      <xdr:colOff>80010</xdr:colOff>
      <xdr:row>158</xdr:row>
      <xdr:rowOff>106680</xdr:rowOff>
    </xdr:from>
    <xdr:to>
      <xdr:col>9</xdr:col>
      <xdr:colOff>2034540</xdr:colOff>
      <xdr:row>163</xdr:row>
      <xdr:rowOff>66676</xdr:rowOff>
    </xdr:to>
    <xdr:pic>
      <xdr:nvPicPr>
        <xdr:cNvPr id="6" name="Picture 10">
          <a:extLst>
            <a:ext uri="{FF2B5EF4-FFF2-40B4-BE49-F238E27FC236}">
              <a16:creationId xmlns:a16="http://schemas.microsoft.com/office/drawing/2014/main" id="{2D842455-8129-43D4-801E-9A13F436A51C}"/>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19285" y="36225480"/>
          <a:ext cx="1954530" cy="1102996"/>
        </a:xfrm>
        <a:prstGeom prst="rect">
          <a:avLst/>
        </a:prstGeom>
        <a:noFill/>
      </xdr:spPr>
    </xdr:pic>
    <xdr:clientData/>
  </xdr:twoCellAnchor>
  <xdr:twoCellAnchor editAs="oneCell">
    <xdr:from>
      <xdr:col>9</xdr:col>
      <xdr:colOff>142875</xdr:colOff>
      <xdr:row>201</xdr:row>
      <xdr:rowOff>9525</xdr:rowOff>
    </xdr:from>
    <xdr:to>
      <xdr:col>9</xdr:col>
      <xdr:colOff>1914525</xdr:colOff>
      <xdr:row>205</xdr:row>
      <xdr:rowOff>81150</xdr:rowOff>
    </xdr:to>
    <xdr:pic>
      <xdr:nvPicPr>
        <xdr:cNvPr id="15" name="Picture 11">
          <a:extLst>
            <a:ext uri="{FF2B5EF4-FFF2-40B4-BE49-F238E27FC236}">
              <a16:creationId xmlns:a16="http://schemas.microsoft.com/office/drawing/2014/main" id="{03587C17-D31A-4124-803E-ED6291FED217}"/>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9582150" y="45958125"/>
          <a:ext cx="1771650" cy="986025"/>
        </a:xfrm>
        <a:prstGeom prst="rect">
          <a:avLst/>
        </a:prstGeom>
        <a:noFill/>
      </xdr:spPr>
    </xdr:pic>
    <xdr:clientData/>
  </xdr:twoCellAnchor>
  <xdr:twoCellAnchor editAs="oneCell">
    <xdr:from>
      <xdr:col>9</xdr:col>
      <xdr:colOff>171450</xdr:colOff>
      <xdr:row>242</xdr:row>
      <xdr:rowOff>9525</xdr:rowOff>
    </xdr:from>
    <xdr:to>
      <xdr:col>9</xdr:col>
      <xdr:colOff>1943100</xdr:colOff>
      <xdr:row>246</xdr:row>
      <xdr:rowOff>81148</xdr:rowOff>
    </xdr:to>
    <xdr:pic>
      <xdr:nvPicPr>
        <xdr:cNvPr id="16" name="Picture 12">
          <a:extLst>
            <a:ext uri="{FF2B5EF4-FFF2-40B4-BE49-F238E27FC236}">
              <a16:creationId xmlns:a16="http://schemas.microsoft.com/office/drawing/2014/main" id="{59CFDAF7-7257-4C46-86EF-14BB5D9F8FA8}"/>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610725" y="55330725"/>
          <a:ext cx="1771650" cy="986023"/>
        </a:xfrm>
        <a:prstGeom prst="rect">
          <a:avLst/>
        </a:prstGeom>
        <a:noFill/>
      </xdr:spPr>
    </xdr:pic>
    <xdr:clientData/>
  </xdr:twoCellAnchor>
  <xdr:twoCellAnchor editAs="oneCell">
    <xdr:from>
      <xdr:col>9</xdr:col>
      <xdr:colOff>295275</xdr:colOff>
      <xdr:row>283</xdr:row>
      <xdr:rowOff>200025</xdr:rowOff>
    </xdr:from>
    <xdr:to>
      <xdr:col>9</xdr:col>
      <xdr:colOff>2066925</xdr:colOff>
      <xdr:row>288</xdr:row>
      <xdr:rowOff>4948</xdr:rowOff>
    </xdr:to>
    <xdr:pic>
      <xdr:nvPicPr>
        <xdr:cNvPr id="17" name="Picture 13">
          <a:extLst>
            <a:ext uri="{FF2B5EF4-FFF2-40B4-BE49-F238E27FC236}">
              <a16:creationId xmlns:a16="http://schemas.microsoft.com/office/drawing/2014/main" id="{F5F6ED62-1E7D-48A1-8E31-6FCE405D1C31}"/>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991725" y="64893825"/>
          <a:ext cx="1771650" cy="947923"/>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73660</xdr:colOff>
      <xdr:row>0</xdr:row>
      <xdr:rowOff>70273</xdr:rowOff>
    </xdr:from>
    <xdr:to>
      <xdr:col>12</xdr:col>
      <xdr:colOff>2028190</xdr:colOff>
      <xdr:row>5</xdr:row>
      <xdr:rowOff>37888</xdr:rowOff>
    </xdr:to>
    <xdr:pic>
      <xdr:nvPicPr>
        <xdr:cNvPr id="2" name="Picture 2">
          <a:extLst>
            <a:ext uri="{FF2B5EF4-FFF2-40B4-BE49-F238E27FC236}">
              <a16:creationId xmlns:a16="http://schemas.microsoft.com/office/drawing/2014/main" id="{F088647F-DF3F-4A20-94F8-8EF03B24BC1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114193" y="70273"/>
          <a:ext cx="1954530" cy="1110615"/>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Custom 3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9A5900"/>
      </a:hlink>
      <a:folHlink>
        <a:srgbClr val="7F7F7F"/>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EC3C8-7FF5-415C-B1BE-5ABF5A19DC5B}">
  <sheetPr>
    <tabColor theme="0" tint="-0.499984740745262"/>
  </sheetPr>
  <dimension ref="A2:P70"/>
  <sheetViews>
    <sheetView zoomScale="80" zoomScaleNormal="80" workbookViewId="0">
      <selection activeCell="A70" sqref="A70"/>
    </sheetView>
  </sheetViews>
  <sheetFormatPr defaultColWidth="7.54296875" defaultRowHeight="14.4" x14ac:dyDescent="0.3"/>
  <cols>
    <col min="1" max="5" width="7.54296875" style="42"/>
    <col min="6" max="6" width="10.7265625" style="42" customWidth="1"/>
    <col min="7" max="16384" width="7.54296875" style="42"/>
  </cols>
  <sheetData>
    <row r="2" spans="7:16" x14ac:dyDescent="0.3">
      <c r="G2" s="68" t="s">
        <v>660</v>
      </c>
      <c r="H2" s="68"/>
      <c r="I2" s="68"/>
      <c r="J2" s="68"/>
      <c r="K2" s="68"/>
      <c r="L2" s="68"/>
      <c r="M2" s="68"/>
      <c r="N2" s="68"/>
      <c r="O2" s="68"/>
      <c r="P2" s="68"/>
    </row>
    <row r="3" spans="7:16" x14ac:dyDescent="0.3">
      <c r="G3" s="68"/>
      <c r="H3" s="68"/>
      <c r="I3" s="68"/>
      <c r="J3" s="68"/>
      <c r="K3" s="68"/>
      <c r="L3" s="68"/>
      <c r="M3" s="68"/>
      <c r="N3" s="68"/>
      <c r="O3" s="68"/>
      <c r="P3" s="68"/>
    </row>
    <row r="69" spans="1:2" ht="21.6" x14ac:dyDescent="0.5">
      <c r="A69" s="61" t="s">
        <v>745</v>
      </c>
      <c r="B69" s="54"/>
    </row>
    <row r="70" spans="1:2" ht="21.6" x14ac:dyDescent="0.5">
      <c r="A70" s="61" t="s">
        <v>744</v>
      </c>
    </row>
  </sheetData>
  <mergeCells count="1">
    <mergeCell ref="G2:P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A0BB4-E935-4BF7-8029-445F214784C4}">
  <sheetPr>
    <tabColor rgb="FF9A5900"/>
  </sheetPr>
  <dimension ref="A1:O324"/>
  <sheetViews>
    <sheetView zoomScale="80" zoomScaleNormal="80" workbookViewId="0">
      <selection activeCell="J10" sqref="J10"/>
    </sheetView>
  </sheetViews>
  <sheetFormatPr defaultColWidth="9.81640625" defaultRowHeight="18" x14ac:dyDescent="0.4"/>
  <cols>
    <col min="1" max="1" width="28.6328125" style="2" customWidth="1"/>
    <col min="2" max="2" width="14.453125" style="2" bestFit="1" customWidth="1"/>
    <col min="3" max="3" width="14.08984375" style="2" bestFit="1" customWidth="1"/>
    <col min="4" max="4" width="13.54296875" style="2" bestFit="1" customWidth="1"/>
    <col min="5" max="5" width="1.81640625" style="2" customWidth="1"/>
    <col min="6" max="6" width="14.1796875" style="2" bestFit="1" customWidth="1"/>
    <col min="7" max="7" width="13.6328125" style="2" bestFit="1" customWidth="1"/>
    <col min="8" max="8" width="13.54296875" style="2" bestFit="1" customWidth="1"/>
    <col min="9" max="9" width="1.81640625" style="2" customWidth="1"/>
    <col min="10" max="10" width="28.6328125" style="2" customWidth="1"/>
    <col min="11" max="16384" width="9.81640625" style="2"/>
  </cols>
  <sheetData>
    <row r="1" spans="1:10" x14ac:dyDescent="0.4">
      <c r="B1" s="6"/>
      <c r="C1" s="6"/>
      <c r="D1" s="6"/>
      <c r="E1" s="7"/>
      <c r="F1" s="6"/>
      <c r="G1" s="6"/>
      <c r="H1" s="6"/>
    </row>
    <row r="2" spans="1:10" x14ac:dyDescent="0.4">
      <c r="A2" s="1" t="s">
        <v>73</v>
      </c>
      <c r="F2" s="6"/>
      <c r="G2" s="6"/>
    </row>
    <row r="3" spans="1:10" x14ac:dyDescent="0.4">
      <c r="A3" s="1" t="s">
        <v>74</v>
      </c>
      <c r="F3" s="6"/>
      <c r="G3" s="6"/>
    </row>
    <row r="4" spans="1:10" x14ac:dyDescent="0.4">
      <c r="A4" s="2" t="s">
        <v>75</v>
      </c>
      <c r="G4" s="6"/>
    </row>
    <row r="5" spans="1:10" x14ac:dyDescent="0.4">
      <c r="B5" s="6"/>
      <c r="D5" s="6"/>
      <c r="E5" s="7"/>
      <c r="F5" s="6"/>
    </row>
    <row r="6" spans="1:10" x14ac:dyDescent="0.4">
      <c r="B6" s="6"/>
      <c r="C6" s="6"/>
      <c r="F6" s="6"/>
      <c r="G6" s="6"/>
    </row>
    <row r="7" spans="1:10" x14ac:dyDescent="0.4">
      <c r="A7" s="34"/>
      <c r="B7" s="34"/>
      <c r="C7" s="36" t="s">
        <v>746</v>
      </c>
      <c r="D7" s="34"/>
      <c r="E7" s="34"/>
      <c r="F7" s="34"/>
      <c r="G7" s="36" t="s">
        <v>747</v>
      </c>
      <c r="H7" s="34"/>
      <c r="I7" s="34"/>
      <c r="J7" s="34"/>
    </row>
    <row r="8" spans="1:10" x14ac:dyDescent="0.4">
      <c r="A8" s="34"/>
      <c r="B8" s="34"/>
      <c r="C8" s="34"/>
      <c r="D8" s="37" t="s">
        <v>76</v>
      </c>
      <c r="E8" s="34"/>
      <c r="F8" s="34"/>
      <c r="G8" s="34"/>
      <c r="H8" s="37" t="s">
        <v>76</v>
      </c>
      <c r="I8" s="34"/>
      <c r="J8" s="34"/>
    </row>
    <row r="9" spans="1:10" x14ac:dyDescent="0.4">
      <c r="A9" s="34"/>
      <c r="B9" s="37" t="s">
        <v>77</v>
      </c>
      <c r="C9" s="37" t="s">
        <v>78</v>
      </c>
      <c r="D9" s="37" t="s">
        <v>79</v>
      </c>
      <c r="E9" s="34"/>
      <c r="F9" s="37" t="s">
        <v>77</v>
      </c>
      <c r="G9" s="37" t="s">
        <v>78</v>
      </c>
      <c r="H9" s="37" t="s">
        <v>79</v>
      </c>
      <c r="I9" s="34"/>
      <c r="J9" s="34"/>
    </row>
    <row r="10" spans="1:10" x14ac:dyDescent="0.4">
      <c r="A10" s="34"/>
      <c r="B10" s="37" t="s">
        <v>80</v>
      </c>
      <c r="C10" s="37" t="s">
        <v>81</v>
      </c>
      <c r="D10" s="37" t="s">
        <v>82</v>
      </c>
      <c r="E10" s="34"/>
      <c r="F10" s="37" t="s">
        <v>80</v>
      </c>
      <c r="G10" s="37" t="s">
        <v>81</v>
      </c>
      <c r="H10" s="37" t="s">
        <v>82</v>
      </c>
      <c r="I10" s="34"/>
      <c r="J10" s="69" t="s">
        <v>787</v>
      </c>
    </row>
    <row r="11" spans="1:10" x14ac:dyDescent="0.4">
      <c r="C11" s="10"/>
      <c r="D11" s="10"/>
      <c r="G11" s="10"/>
      <c r="H11" s="10"/>
    </row>
    <row r="12" spans="1:10" x14ac:dyDescent="0.4">
      <c r="A12" s="1" t="s">
        <v>83</v>
      </c>
      <c r="B12" s="6">
        <f>+B14+B15+B16</f>
        <v>59714519095</v>
      </c>
      <c r="C12" s="6">
        <f>+C14+C15+C16</f>
        <v>52150011006</v>
      </c>
      <c r="D12" s="6">
        <f>B12-C12</f>
        <v>7564508089</v>
      </c>
      <c r="E12" s="7"/>
      <c r="F12" s="6">
        <f>+F14+F15+F16</f>
        <v>63579242988</v>
      </c>
      <c r="G12" s="6">
        <f>+G14+G15+G16</f>
        <v>56359172498</v>
      </c>
      <c r="H12" s="6">
        <f>F12-G12</f>
        <v>7220070490</v>
      </c>
      <c r="J12" s="1" t="s">
        <v>83</v>
      </c>
    </row>
    <row r="13" spans="1:10" x14ac:dyDescent="0.4">
      <c r="B13" s="7"/>
      <c r="C13" s="7"/>
      <c r="D13" s="7"/>
      <c r="E13" s="7"/>
      <c r="F13" s="7"/>
      <c r="G13" s="7"/>
      <c r="H13" s="7"/>
    </row>
    <row r="14" spans="1:10" x14ac:dyDescent="0.4">
      <c r="A14" s="1" t="s">
        <v>46</v>
      </c>
      <c r="B14" s="6">
        <v>44620856805</v>
      </c>
      <c r="C14" s="6">
        <v>27951393043</v>
      </c>
      <c r="D14" s="6">
        <f>B14-C14</f>
        <v>16669463762</v>
      </c>
      <c r="E14" s="7"/>
      <c r="F14" s="6">
        <v>45669027974</v>
      </c>
      <c r="G14" s="6">
        <v>32052505392</v>
      </c>
      <c r="H14" s="6">
        <f>F14-G14</f>
        <v>13616522582</v>
      </c>
      <c r="J14" s="1" t="s">
        <v>47</v>
      </c>
    </row>
    <row r="15" spans="1:10" x14ac:dyDescent="0.4">
      <c r="A15" s="1" t="s">
        <v>48</v>
      </c>
      <c r="B15" s="6">
        <v>321758289</v>
      </c>
      <c r="C15" s="6">
        <v>364042973</v>
      </c>
      <c r="D15" s="6">
        <f>B15-C15</f>
        <v>-42284684</v>
      </c>
      <c r="E15" s="7"/>
      <c r="F15" s="6">
        <v>413358033</v>
      </c>
      <c r="G15" s="6">
        <v>539225249</v>
      </c>
      <c r="H15" s="6">
        <f>F15-G15</f>
        <v>-125867216</v>
      </c>
      <c r="J15" s="1" t="s">
        <v>49</v>
      </c>
    </row>
    <row r="16" spans="1:10" x14ac:dyDescent="0.4">
      <c r="A16" s="1" t="s">
        <v>50</v>
      </c>
      <c r="B16" s="6">
        <f>B18+B83+B93+B99+B128+B187+B212+B253</f>
        <v>14771904001</v>
      </c>
      <c r="C16" s="6">
        <f>C18+C83+C93+C99+C128+C187+C212+C253</f>
        <v>23834574990</v>
      </c>
      <c r="D16" s="6">
        <f>B16-C16</f>
        <v>-9062670989</v>
      </c>
      <c r="E16" s="7"/>
      <c r="F16" s="6">
        <f>F18+F83+F93+F99+F128+F187+F212+F253</f>
        <v>17496856981</v>
      </c>
      <c r="G16" s="6">
        <f>G18+G83+G93+G99+G128+G187+G212+G253</f>
        <v>23767441857</v>
      </c>
      <c r="H16" s="6">
        <f>F16-G16</f>
        <v>-6270584876</v>
      </c>
      <c r="J16" s="1" t="s">
        <v>51</v>
      </c>
    </row>
    <row r="17" spans="1:15" x14ac:dyDescent="0.4">
      <c r="A17" s="1"/>
      <c r="B17" s="6"/>
      <c r="C17" s="7"/>
      <c r="D17" s="7"/>
      <c r="E17" s="7"/>
      <c r="F17" s="6"/>
      <c r="G17" s="7"/>
      <c r="H17" s="7"/>
      <c r="J17" s="1"/>
    </row>
    <row r="18" spans="1:15" x14ac:dyDescent="0.4">
      <c r="A18" s="1" t="s">
        <v>84</v>
      </c>
      <c r="B18" s="6">
        <f>SUM(B20:B68)</f>
        <v>103428369</v>
      </c>
      <c r="C18" s="6">
        <f>SUM(C20:C68)</f>
        <v>357927875</v>
      </c>
      <c r="D18" s="6">
        <f>B18-C18</f>
        <v>-254499506</v>
      </c>
      <c r="E18" s="7"/>
      <c r="F18" s="6">
        <f>SUM(F20:F68)</f>
        <v>80340273</v>
      </c>
      <c r="G18" s="6">
        <f>SUM(G20:G68)</f>
        <v>570531954</v>
      </c>
      <c r="H18" s="6">
        <f>F18-G18</f>
        <v>-490191681</v>
      </c>
      <c r="J18" s="1" t="s">
        <v>84</v>
      </c>
    </row>
    <row r="19" spans="1:15" x14ac:dyDescent="0.4">
      <c r="A19" s="1"/>
      <c r="B19" s="6"/>
      <c r="C19" s="6"/>
      <c r="D19" s="6"/>
      <c r="E19" s="7"/>
      <c r="F19" s="6"/>
      <c r="G19" s="6"/>
      <c r="H19" s="6"/>
      <c r="J19" s="1"/>
    </row>
    <row r="20" spans="1:15" x14ac:dyDescent="0.4">
      <c r="A20" s="1" t="s">
        <v>85</v>
      </c>
      <c r="B20" s="6">
        <v>75072</v>
      </c>
      <c r="C20" s="6">
        <v>252860</v>
      </c>
      <c r="D20" s="6">
        <f t="shared" ref="D20:D25" si="0">B20-C20</f>
        <v>-177788</v>
      </c>
      <c r="E20" s="7"/>
      <c r="F20" s="6">
        <v>20887</v>
      </c>
      <c r="G20" s="6">
        <v>0</v>
      </c>
      <c r="H20" s="6">
        <f t="shared" ref="H20:H23" si="1">F20-G20</f>
        <v>20887</v>
      </c>
      <c r="J20" s="1" t="s">
        <v>85</v>
      </c>
      <c r="N20" s="7"/>
      <c r="O20" s="7"/>
    </row>
    <row r="21" spans="1:15" x14ac:dyDescent="0.4">
      <c r="A21" s="1" t="s">
        <v>86</v>
      </c>
      <c r="B21" s="6">
        <v>1207841</v>
      </c>
      <c r="C21" s="6">
        <v>47003399</v>
      </c>
      <c r="D21" s="6">
        <f t="shared" si="0"/>
        <v>-45795558</v>
      </c>
      <c r="E21" s="7"/>
      <c r="F21" s="6">
        <v>1619405</v>
      </c>
      <c r="G21" s="6">
        <v>100456417</v>
      </c>
      <c r="H21" s="6">
        <f t="shared" si="1"/>
        <v>-98837012</v>
      </c>
      <c r="J21" s="1" t="s">
        <v>87</v>
      </c>
      <c r="N21" s="7"/>
      <c r="O21" s="7"/>
    </row>
    <row r="22" spans="1:15" x14ac:dyDescent="0.4">
      <c r="A22" s="1" t="s">
        <v>750</v>
      </c>
      <c r="B22" s="6">
        <v>0</v>
      </c>
      <c r="C22" s="6">
        <v>0</v>
      </c>
      <c r="D22" s="6">
        <f t="shared" si="0"/>
        <v>0</v>
      </c>
      <c r="E22" s="7"/>
      <c r="F22" s="6">
        <v>2821</v>
      </c>
      <c r="G22" s="6">
        <v>0</v>
      </c>
      <c r="H22" s="6">
        <f t="shared" si="1"/>
        <v>2821</v>
      </c>
      <c r="J22" s="1" t="s">
        <v>750</v>
      </c>
      <c r="N22" s="7"/>
      <c r="O22" s="7"/>
    </row>
    <row r="23" spans="1:15" x14ac:dyDescent="0.4">
      <c r="A23" s="1" t="s">
        <v>88</v>
      </c>
      <c r="B23" s="6">
        <v>0</v>
      </c>
      <c r="C23" s="6">
        <v>232872</v>
      </c>
      <c r="D23" s="6">
        <f t="shared" si="0"/>
        <v>-232872</v>
      </c>
      <c r="E23" s="7"/>
      <c r="F23" s="6">
        <v>0</v>
      </c>
      <c r="G23" s="6">
        <v>49259</v>
      </c>
      <c r="H23" s="6">
        <f t="shared" si="1"/>
        <v>-49259</v>
      </c>
      <c r="J23" s="1" t="s">
        <v>89</v>
      </c>
      <c r="N23" s="7"/>
      <c r="O23" s="7"/>
    </row>
    <row r="24" spans="1:15" x14ac:dyDescent="0.4">
      <c r="A24" s="1" t="s">
        <v>687</v>
      </c>
      <c r="B24" s="6">
        <v>74658</v>
      </c>
      <c r="C24" s="6">
        <v>0</v>
      </c>
      <c r="D24" s="6">
        <f t="shared" si="0"/>
        <v>74658</v>
      </c>
      <c r="E24" s="7"/>
      <c r="F24" s="6">
        <v>0</v>
      </c>
      <c r="G24" s="6">
        <v>0</v>
      </c>
      <c r="H24" s="6">
        <f>F24-G24</f>
        <v>0</v>
      </c>
      <c r="J24" s="1" t="s">
        <v>687</v>
      </c>
    </row>
    <row r="25" spans="1:15" x14ac:dyDescent="0.4">
      <c r="A25" s="1" t="s">
        <v>90</v>
      </c>
      <c r="B25" s="6">
        <v>0</v>
      </c>
      <c r="C25" s="6">
        <v>19518315</v>
      </c>
      <c r="D25" s="6">
        <f t="shared" si="0"/>
        <v>-19518315</v>
      </c>
      <c r="E25" s="7"/>
      <c r="F25" s="6">
        <v>0</v>
      </c>
      <c r="G25" s="6">
        <v>0</v>
      </c>
      <c r="H25" s="6">
        <f>F25-G25</f>
        <v>0</v>
      </c>
      <c r="J25" s="1" t="s">
        <v>91</v>
      </c>
    </row>
    <row r="26" spans="1:15" x14ac:dyDescent="0.4">
      <c r="A26" s="1" t="s">
        <v>92</v>
      </c>
      <c r="B26" s="6"/>
      <c r="C26" s="6"/>
      <c r="D26" s="6"/>
      <c r="E26" s="7"/>
      <c r="F26" s="6"/>
      <c r="G26" s="6"/>
      <c r="H26" s="6"/>
      <c r="J26" s="1" t="s">
        <v>93</v>
      </c>
    </row>
    <row r="27" spans="1:15" x14ac:dyDescent="0.4">
      <c r="A27" s="1" t="s">
        <v>94</v>
      </c>
      <c r="B27" s="6">
        <v>0</v>
      </c>
      <c r="C27" s="6">
        <v>10561067</v>
      </c>
      <c r="D27" s="6">
        <f t="shared" ref="D27:D32" si="2">B27-C27</f>
        <v>-10561067</v>
      </c>
      <c r="E27" s="7"/>
      <c r="F27" s="6">
        <v>0</v>
      </c>
      <c r="G27" s="6">
        <v>157588008</v>
      </c>
      <c r="H27" s="6">
        <f t="shared" ref="H27:H32" si="3">F27-G27</f>
        <v>-157588008</v>
      </c>
      <c r="J27" s="1" t="s">
        <v>95</v>
      </c>
      <c r="N27" s="7"/>
      <c r="O27" s="7"/>
    </row>
    <row r="28" spans="1:15" x14ac:dyDescent="0.4">
      <c r="A28" s="1" t="s">
        <v>96</v>
      </c>
      <c r="B28" s="6">
        <v>44119613</v>
      </c>
      <c r="C28" s="6">
        <v>6484765</v>
      </c>
      <c r="D28" s="6">
        <f t="shared" si="2"/>
        <v>37634848</v>
      </c>
      <c r="E28" s="7"/>
      <c r="F28" s="6">
        <v>25447023</v>
      </c>
      <c r="G28" s="6">
        <v>13645992</v>
      </c>
      <c r="H28" s="6">
        <f t="shared" si="3"/>
        <v>11801031</v>
      </c>
      <c r="J28" s="1" t="s">
        <v>97</v>
      </c>
      <c r="N28" s="7"/>
      <c r="O28" s="7"/>
    </row>
    <row r="29" spans="1:15" x14ac:dyDescent="0.4">
      <c r="A29" s="1" t="s">
        <v>688</v>
      </c>
      <c r="B29" s="6">
        <v>0</v>
      </c>
      <c r="C29" s="6">
        <v>95184</v>
      </c>
      <c r="D29" s="6">
        <f t="shared" si="2"/>
        <v>-95184</v>
      </c>
      <c r="E29" s="7"/>
      <c r="F29" s="6">
        <v>0</v>
      </c>
      <c r="G29" s="6">
        <v>0</v>
      </c>
      <c r="H29" s="6">
        <f t="shared" si="3"/>
        <v>0</v>
      </c>
      <c r="J29" s="1" t="s">
        <v>688</v>
      </c>
    </row>
    <row r="30" spans="1:15" x14ac:dyDescent="0.4">
      <c r="A30" s="1" t="s">
        <v>98</v>
      </c>
      <c r="B30" s="6">
        <v>935325</v>
      </c>
      <c r="C30" s="6">
        <v>3211</v>
      </c>
      <c r="D30" s="6">
        <f t="shared" si="2"/>
        <v>932114</v>
      </c>
      <c r="E30" s="7"/>
      <c r="F30" s="6">
        <v>1494276</v>
      </c>
      <c r="G30" s="6">
        <v>0</v>
      </c>
      <c r="H30" s="6">
        <f t="shared" si="3"/>
        <v>1494276</v>
      </c>
      <c r="J30" s="1" t="s">
        <v>99</v>
      </c>
      <c r="N30" s="7"/>
      <c r="O30" s="7"/>
    </row>
    <row r="31" spans="1:15" x14ac:dyDescent="0.4">
      <c r="A31" s="1" t="s">
        <v>100</v>
      </c>
      <c r="B31" s="6">
        <v>0</v>
      </c>
      <c r="C31" s="6">
        <v>540516</v>
      </c>
      <c r="D31" s="6">
        <f t="shared" si="2"/>
        <v>-540516</v>
      </c>
      <c r="E31" s="7"/>
      <c r="F31" s="6">
        <v>79679</v>
      </c>
      <c r="G31" s="6">
        <v>464015</v>
      </c>
      <c r="H31" s="6">
        <f t="shared" si="3"/>
        <v>-384336</v>
      </c>
      <c r="J31" s="1" t="s">
        <v>101</v>
      </c>
      <c r="N31" s="7"/>
      <c r="O31" s="7"/>
    </row>
    <row r="32" spans="1:15" x14ac:dyDescent="0.4">
      <c r="A32" s="1" t="s">
        <v>102</v>
      </c>
      <c r="B32" s="6">
        <v>0</v>
      </c>
      <c r="C32" s="6">
        <v>28807</v>
      </c>
      <c r="D32" s="6">
        <f t="shared" si="2"/>
        <v>-28807</v>
      </c>
      <c r="E32" s="7"/>
      <c r="F32" s="6">
        <v>0</v>
      </c>
      <c r="G32" s="6">
        <v>10786</v>
      </c>
      <c r="H32" s="6">
        <f t="shared" si="3"/>
        <v>-10786</v>
      </c>
      <c r="J32" s="1" t="s">
        <v>103</v>
      </c>
      <c r="N32" s="7"/>
      <c r="O32" s="7"/>
    </row>
    <row r="33" spans="1:10" x14ac:dyDescent="0.4">
      <c r="A33" s="1"/>
      <c r="B33" s="4"/>
      <c r="C33" s="4"/>
      <c r="D33" s="4"/>
      <c r="F33" s="4"/>
      <c r="G33" s="4"/>
      <c r="H33" s="4"/>
      <c r="J33" s="1"/>
    </row>
    <row r="34" spans="1:10" x14ac:dyDescent="0.4">
      <c r="J34" s="4" t="s">
        <v>68</v>
      </c>
    </row>
    <row r="35" spans="1:10" x14ac:dyDescent="0.4">
      <c r="J35" s="4"/>
    </row>
    <row r="36" spans="1:10" x14ac:dyDescent="0.4">
      <c r="J36" s="4"/>
    </row>
    <row r="37" spans="1:10" x14ac:dyDescent="0.4">
      <c r="A37" s="1" t="s">
        <v>108</v>
      </c>
    </row>
    <row r="38" spans="1:10" x14ac:dyDescent="0.4">
      <c r="A38" s="1" t="s">
        <v>109</v>
      </c>
    </row>
    <row r="39" spans="1:10" x14ac:dyDescent="0.4">
      <c r="A39" s="2" t="s">
        <v>75</v>
      </c>
    </row>
    <row r="40" spans="1:10" x14ac:dyDescent="0.4">
      <c r="B40" s="6"/>
      <c r="F40" s="6"/>
    </row>
    <row r="42" spans="1:10" x14ac:dyDescent="0.4">
      <c r="A42" s="34"/>
      <c r="B42" s="34"/>
      <c r="C42" s="36" t="s">
        <v>746</v>
      </c>
      <c r="D42" s="34"/>
      <c r="E42" s="34"/>
      <c r="F42" s="34"/>
      <c r="G42" s="36" t="s">
        <v>747</v>
      </c>
      <c r="H42" s="34"/>
      <c r="I42" s="34"/>
      <c r="J42" s="34"/>
    </row>
    <row r="43" spans="1:10" x14ac:dyDescent="0.4">
      <c r="A43" s="34"/>
      <c r="B43" s="34"/>
      <c r="C43" s="34"/>
      <c r="D43" s="37" t="s">
        <v>76</v>
      </c>
      <c r="E43" s="34"/>
      <c r="F43" s="34"/>
      <c r="G43" s="34"/>
      <c r="H43" s="37" t="s">
        <v>76</v>
      </c>
      <c r="I43" s="34"/>
      <c r="J43" s="34"/>
    </row>
    <row r="44" spans="1:10" x14ac:dyDescent="0.4">
      <c r="A44" s="34"/>
      <c r="B44" s="37" t="s">
        <v>77</v>
      </c>
      <c r="C44" s="37" t="s">
        <v>78</v>
      </c>
      <c r="D44" s="37" t="s">
        <v>79</v>
      </c>
      <c r="E44" s="34"/>
      <c r="F44" s="37" t="s">
        <v>77</v>
      </c>
      <c r="G44" s="37" t="s">
        <v>78</v>
      </c>
      <c r="H44" s="37" t="s">
        <v>79</v>
      </c>
      <c r="I44" s="34"/>
      <c r="J44" s="34"/>
    </row>
    <row r="45" spans="1:10" x14ac:dyDescent="0.4">
      <c r="A45" s="34"/>
      <c r="B45" s="37" t="s">
        <v>80</v>
      </c>
      <c r="C45" s="37" t="s">
        <v>81</v>
      </c>
      <c r="D45" s="37" t="s">
        <v>82</v>
      </c>
      <c r="E45" s="34"/>
      <c r="F45" s="37" t="s">
        <v>80</v>
      </c>
      <c r="G45" s="37" t="s">
        <v>81</v>
      </c>
      <c r="H45" s="37" t="s">
        <v>82</v>
      </c>
      <c r="I45" s="34"/>
      <c r="J45" s="34"/>
    </row>
    <row r="46" spans="1:10" x14ac:dyDescent="0.4">
      <c r="C46" s="6"/>
      <c r="G46" s="6"/>
    </row>
    <row r="47" spans="1:10" x14ac:dyDescent="0.4">
      <c r="A47" s="1" t="s">
        <v>104</v>
      </c>
      <c r="B47" s="6">
        <v>41756</v>
      </c>
      <c r="C47" s="6">
        <v>0</v>
      </c>
      <c r="D47" s="6">
        <f t="shared" ref="D47:D62" si="4">B47-C47</f>
        <v>41756</v>
      </c>
      <c r="E47" s="7"/>
      <c r="F47" s="6">
        <v>18319</v>
      </c>
      <c r="G47" s="6">
        <v>0</v>
      </c>
      <c r="H47" s="6">
        <f t="shared" ref="H47:H48" si="5">F47-G47</f>
        <v>18319</v>
      </c>
      <c r="J47" s="1" t="s">
        <v>104</v>
      </c>
    </row>
    <row r="48" spans="1:10" x14ac:dyDescent="0.4">
      <c r="A48" s="1" t="s">
        <v>105</v>
      </c>
      <c r="B48" s="6">
        <v>0</v>
      </c>
      <c r="C48" s="6">
        <v>157931861</v>
      </c>
      <c r="D48" s="6">
        <f t="shared" si="4"/>
        <v>-157931861</v>
      </c>
      <c r="E48" s="7"/>
      <c r="F48" s="6">
        <v>0</v>
      </c>
      <c r="G48" s="6">
        <v>114503013</v>
      </c>
      <c r="H48" s="6">
        <f t="shared" si="5"/>
        <v>-114503013</v>
      </c>
      <c r="J48" s="1" t="s">
        <v>106</v>
      </c>
    </row>
    <row r="49" spans="1:15" x14ac:dyDescent="0.4">
      <c r="A49" s="1" t="s">
        <v>107</v>
      </c>
      <c r="B49" s="6">
        <v>3563759</v>
      </c>
      <c r="C49" s="6">
        <v>13719</v>
      </c>
      <c r="D49" s="6">
        <f t="shared" si="4"/>
        <v>3550040</v>
      </c>
      <c r="E49" s="7"/>
      <c r="F49" s="6">
        <v>86985</v>
      </c>
      <c r="G49" s="6">
        <v>773462</v>
      </c>
      <c r="H49" s="6">
        <f>F49-G49</f>
        <v>-686477</v>
      </c>
      <c r="J49" s="1" t="s">
        <v>107</v>
      </c>
      <c r="K49" s="7"/>
      <c r="N49" s="7"/>
      <c r="O49" s="7"/>
    </row>
    <row r="50" spans="1:15" x14ac:dyDescent="0.4">
      <c r="A50" s="1" t="s">
        <v>110</v>
      </c>
      <c r="B50" s="6">
        <v>0</v>
      </c>
      <c r="C50" s="6">
        <v>0</v>
      </c>
      <c r="D50" s="6">
        <f t="shared" si="4"/>
        <v>0</v>
      </c>
      <c r="E50" s="7"/>
      <c r="F50" s="6">
        <v>0</v>
      </c>
      <c r="G50" s="6">
        <v>2870</v>
      </c>
      <c r="H50" s="6">
        <f t="shared" ref="H50:H62" si="6">F50-G50</f>
        <v>-2870</v>
      </c>
      <c r="J50" s="1" t="s">
        <v>111</v>
      </c>
      <c r="K50" s="7"/>
      <c r="N50" s="7"/>
      <c r="O50" s="7"/>
    </row>
    <row r="51" spans="1:15" x14ac:dyDescent="0.4">
      <c r="A51" s="1" t="s">
        <v>112</v>
      </c>
      <c r="B51" s="6">
        <v>519044</v>
      </c>
      <c r="C51" s="6">
        <v>0</v>
      </c>
      <c r="D51" s="6">
        <f t="shared" si="4"/>
        <v>519044</v>
      </c>
      <c r="E51" s="7"/>
      <c r="F51" s="6">
        <v>184741</v>
      </c>
      <c r="G51" s="6">
        <v>0</v>
      </c>
      <c r="H51" s="6">
        <f t="shared" si="6"/>
        <v>184741</v>
      </c>
      <c r="J51" s="1" t="s">
        <v>113</v>
      </c>
    </row>
    <row r="52" spans="1:15" x14ac:dyDescent="0.4">
      <c r="A52" s="1" t="s">
        <v>114</v>
      </c>
      <c r="B52" s="6">
        <v>0</v>
      </c>
      <c r="C52" s="6">
        <v>889384</v>
      </c>
      <c r="D52" s="6">
        <f t="shared" si="4"/>
        <v>-889384</v>
      </c>
      <c r="E52" s="7"/>
      <c r="F52" s="6">
        <v>0</v>
      </c>
      <c r="G52" s="6">
        <v>65375</v>
      </c>
      <c r="H52" s="6">
        <f>F52-G52</f>
        <v>-65375</v>
      </c>
      <c r="J52" s="1" t="s">
        <v>114</v>
      </c>
      <c r="N52" s="7"/>
      <c r="O52" s="7"/>
    </row>
    <row r="53" spans="1:15" x14ac:dyDescent="0.4">
      <c r="A53" s="1" t="s">
        <v>115</v>
      </c>
      <c r="B53" s="6">
        <v>653859</v>
      </c>
      <c r="C53" s="6">
        <v>2384433</v>
      </c>
      <c r="D53" s="6">
        <f t="shared" si="4"/>
        <v>-1730574</v>
      </c>
      <c r="E53" s="7"/>
      <c r="F53" s="6">
        <v>1802870</v>
      </c>
      <c r="G53" s="6">
        <v>3749337</v>
      </c>
      <c r="H53" s="6">
        <f t="shared" si="6"/>
        <v>-1946467</v>
      </c>
      <c r="J53" s="1" t="s">
        <v>116</v>
      </c>
      <c r="N53" s="7"/>
      <c r="O53" s="7"/>
    </row>
    <row r="54" spans="1:15" x14ac:dyDescent="0.4">
      <c r="A54" s="1" t="s">
        <v>117</v>
      </c>
      <c r="B54" s="6">
        <v>0</v>
      </c>
      <c r="C54" s="6">
        <v>2926</v>
      </c>
      <c r="D54" s="6">
        <f t="shared" si="4"/>
        <v>-2926</v>
      </c>
      <c r="E54" s="7"/>
      <c r="F54" s="6">
        <v>0</v>
      </c>
      <c r="G54" s="6">
        <v>43907</v>
      </c>
      <c r="H54" s="6">
        <f t="shared" si="6"/>
        <v>-43907</v>
      </c>
      <c r="J54" s="1" t="s">
        <v>118</v>
      </c>
      <c r="K54" s="7"/>
      <c r="N54" s="7"/>
      <c r="O54" s="7"/>
    </row>
    <row r="55" spans="1:15" x14ac:dyDescent="0.4">
      <c r="A55" s="1" t="s">
        <v>751</v>
      </c>
      <c r="B55" s="6">
        <v>0</v>
      </c>
      <c r="C55" s="6">
        <v>0</v>
      </c>
      <c r="D55" s="6">
        <f t="shared" si="4"/>
        <v>0</v>
      </c>
      <c r="E55" s="7"/>
      <c r="F55" s="6">
        <v>34924</v>
      </c>
      <c r="G55" s="6">
        <v>0</v>
      </c>
      <c r="H55" s="6">
        <f t="shared" si="6"/>
        <v>34924</v>
      </c>
      <c r="J55" s="1" t="s">
        <v>751</v>
      </c>
      <c r="K55" s="7"/>
      <c r="N55" s="7"/>
      <c r="O55" s="7"/>
    </row>
    <row r="56" spans="1:15" x14ac:dyDescent="0.4">
      <c r="A56" s="1" t="s">
        <v>752</v>
      </c>
      <c r="B56" s="6">
        <v>0</v>
      </c>
      <c r="C56" s="6">
        <v>3312</v>
      </c>
      <c r="D56" s="6">
        <f t="shared" si="4"/>
        <v>-3312</v>
      </c>
      <c r="E56" s="7"/>
      <c r="F56" s="6">
        <v>0</v>
      </c>
      <c r="G56" s="6">
        <v>0</v>
      </c>
      <c r="H56" s="6">
        <f t="shared" si="6"/>
        <v>0</v>
      </c>
      <c r="J56" s="1" t="s">
        <v>752</v>
      </c>
      <c r="K56" s="7"/>
      <c r="N56" s="7"/>
      <c r="O56" s="7"/>
    </row>
    <row r="57" spans="1:15" x14ac:dyDescent="0.4">
      <c r="A57" s="1" t="s">
        <v>119</v>
      </c>
      <c r="B57" s="6">
        <v>64494</v>
      </c>
      <c r="C57" s="6">
        <v>97988339</v>
      </c>
      <c r="D57" s="6">
        <f t="shared" si="4"/>
        <v>-97923845</v>
      </c>
      <c r="E57" s="7"/>
      <c r="F57" s="6">
        <v>0</v>
      </c>
      <c r="G57" s="6">
        <v>171670413</v>
      </c>
      <c r="H57" s="6">
        <f t="shared" si="6"/>
        <v>-171670413</v>
      </c>
      <c r="J57" s="1" t="s">
        <v>119</v>
      </c>
      <c r="K57" s="7"/>
      <c r="N57" s="7"/>
      <c r="O57" s="7"/>
    </row>
    <row r="58" spans="1:15" x14ac:dyDescent="0.4">
      <c r="A58" s="1" t="s">
        <v>120</v>
      </c>
      <c r="B58" s="6">
        <v>168857</v>
      </c>
      <c r="C58" s="6">
        <v>0</v>
      </c>
      <c r="D58" s="6">
        <f t="shared" si="4"/>
        <v>168857</v>
      </c>
      <c r="E58" s="7"/>
      <c r="F58" s="6">
        <v>153893</v>
      </c>
      <c r="G58" s="6">
        <v>0</v>
      </c>
      <c r="H58" s="6">
        <f t="shared" si="6"/>
        <v>153893</v>
      </c>
      <c r="J58" s="1" t="s">
        <v>121</v>
      </c>
      <c r="K58" s="7"/>
      <c r="N58" s="7"/>
      <c r="O58" s="7"/>
    </row>
    <row r="59" spans="1:15" x14ac:dyDescent="0.4">
      <c r="A59" s="1" t="s">
        <v>122</v>
      </c>
      <c r="B59" s="6">
        <v>0</v>
      </c>
      <c r="C59" s="6">
        <v>1634</v>
      </c>
      <c r="D59" s="6">
        <f t="shared" si="4"/>
        <v>-1634</v>
      </c>
      <c r="E59" s="7"/>
      <c r="F59" s="6">
        <v>0</v>
      </c>
      <c r="G59" s="6">
        <v>0</v>
      </c>
      <c r="H59" s="6">
        <f>F59-G59</f>
        <v>0</v>
      </c>
      <c r="J59" s="1" t="s">
        <v>122</v>
      </c>
      <c r="K59" s="7"/>
    </row>
    <row r="60" spans="1:15" x14ac:dyDescent="0.4">
      <c r="A60" s="1" t="s">
        <v>123</v>
      </c>
      <c r="B60" s="6">
        <v>5000</v>
      </c>
      <c r="C60" s="6">
        <v>58272</v>
      </c>
      <c r="D60" s="6">
        <f t="shared" si="4"/>
        <v>-53272</v>
      </c>
      <c r="E60" s="7"/>
      <c r="F60" s="6">
        <v>0</v>
      </c>
      <c r="G60" s="6">
        <v>12560</v>
      </c>
      <c r="H60" s="6">
        <f>F60-G60</f>
        <v>-12560</v>
      </c>
      <c r="J60" s="1" t="s">
        <v>123</v>
      </c>
      <c r="K60" s="7"/>
      <c r="N60" s="7"/>
      <c r="O60" s="7"/>
    </row>
    <row r="61" spans="1:15" x14ac:dyDescent="0.4">
      <c r="A61" s="1" t="s">
        <v>124</v>
      </c>
      <c r="B61" s="6">
        <v>48651216</v>
      </c>
      <c r="C61" s="6">
        <v>10630341</v>
      </c>
      <c r="D61" s="6">
        <f t="shared" si="4"/>
        <v>38020875</v>
      </c>
      <c r="E61" s="7"/>
      <c r="F61" s="6">
        <v>40697866</v>
      </c>
      <c r="G61" s="6">
        <v>2139900</v>
      </c>
      <c r="H61" s="6">
        <f t="shared" si="6"/>
        <v>38557966</v>
      </c>
      <c r="J61" s="1" t="s">
        <v>125</v>
      </c>
      <c r="K61" s="7"/>
      <c r="N61" s="7"/>
      <c r="O61" s="7"/>
    </row>
    <row r="62" spans="1:15" x14ac:dyDescent="0.4">
      <c r="A62" s="1" t="s">
        <v>126</v>
      </c>
      <c r="B62" s="6">
        <v>0</v>
      </c>
      <c r="C62" s="6">
        <v>61825</v>
      </c>
      <c r="D62" s="6">
        <f t="shared" si="4"/>
        <v>-61825</v>
      </c>
      <c r="E62" s="7"/>
      <c r="F62" s="6">
        <v>0</v>
      </c>
      <c r="G62" s="6">
        <v>271029</v>
      </c>
      <c r="H62" s="6">
        <f t="shared" si="6"/>
        <v>-271029</v>
      </c>
      <c r="J62" s="1" t="s">
        <v>127</v>
      </c>
      <c r="K62" s="7"/>
      <c r="N62" s="7"/>
      <c r="O62" s="7"/>
    </row>
    <row r="63" spans="1:15" x14ac:dyDescent="0.4">
      <c r="A63" s="1" t="s">
        <v>128</v>
      </c>
      <c r="B63" s="6"/>
      <c r="C63" s="6"/>
      <c r="D63" s="6"/>
      <c r="E63" s="7"/>
      <c r="F63" s="6"/>
      <c r="G63" s="6"/>
      <c r="H63" s="6"/>
      <c r="J63" s="1" t="s">
        <v>129</v>
      </c>
      <c r="K63" s="7"/>
    </row>
    <row r="64" spans="1:15" x14ac:dyDescent="0.4">
      <c r="A64" s="1" t="s">
        <v>130</v>
      </c>
      <c r="B64" s="6">
        <v>512532</v>
      </c>
      <c r="C64" s="6">
        <v>0</v>
      </c>
      <c r="D64" s="6">
        <f t="shared" ref="D64:D68" si="7">B64-C64</f>
        <v>512532</v>
      </c>
      <c r="E64" s="7"/>
      <c r="F64" s="6">
        <v>768720</v>
      </c>
      <c r="G64" s="6">
        <v>0</v>
      </c>
      <c r="H64" s="6">
        <f>F64-G64</f>
        <v>768720</v>
      </c>
      <c r="J64" s="1" t="s">
        <v>131</v>
      </c>
      <c r="K64" s="7"/>
      <c r="N64" s="7"/>
      <c r="O64" s="7"/>
    </row>
    <row r="65" spans="1:15" x14ac:dyDescent="0.4">
      <c r="A65" s="1" t="s">
        <v>689</v>
      </c>
      <c r="B65" s="6"/>
      <c r="C65" s="6"/>
      <c r="D65" s="6"/>
      <c r="E65" s="7"/>
      <c r="F65" s="6"/>
      <c r="G65" s="6"/>
      <c r="H65" s="6"/>
      <c r="J65" s="1" t="s">
        <v>690</v>
      </c>
      <c r="K65" s="7"/>
    </row>
    <row r="66" spans="1:15" x14ac:dyDescent="0.4">
      <c r="A66" s="1" t="s">
        <v>691</v>
      </c>
      <c r="B66" s="6">
        <v>20896</v>
      </c>
      <c r="C66" s="6">
        <v>0</v>
      </c>
      <c r="D66" s="6">
        <f t="shared" ref="D66" si="8">B66-C66</f>
        <v>20896</v>
      </c>
      <c r="E66" s="7"/>
      <c r="F66" s="6">
        <v>21982</v>
      </c>
      <c r="G66" s="6">
        <v>0</v>
      </c>
      <c r="H66" s="6">
        <f>F66-G66</f>
        <v>21982</v>
      </c>
      <c r="J66" s="1" t="s">
        <v>692</v>
      </c>
      <c r="K66" s="7"/>
      <c r="N66" s="7"/>
      <c r="O66" s="7"/>
    </row>
    <row r="67" spans="1:15" x14ac:dyDescent="0.4">
      <c r="A67" s="1" t="s">
        <v>132</v>
      </c>
      <c r="B67" s="6">
        <v>2485123</v>
      </c>
      <c r="C67" s="6">
        <v>3240833</v>
      </c>
      <c r="D67" s="6">
        <f t="shared" si="7"/>
        <v>-755710</v>
      </c>
      <c r="E67" s="7"/>
      <c r="F67" s="6">
        <v>7905882</v>
      </c>
      <c r="G67" s="6">
        <v>5084445</v>
      </c>
      <c r="H67" s="6">
        <f t="shared" ref="H67:H68" si="9">F67-G67</f>
        <v>2821437</v>
      </c>
      <c r="J67" s="1" t="s">
        <v>133</v>
      </c>
      <c r="K67" s="7"/>
      <c r="N67" s="7"/>
      <c r="O67" s="7"/>
    </row>
    <row r="68" spans="1:15" x14ac:dyDescent="0.4">
      <c r="A68" s="1" t="s">
        <v>693</v>
      </c>
      <c r="B68" s="6">
        <v>329324</v>
      </c>
      <c r="C68" s="6">
        <v>0</v>
      </c>
      <c r="D68" s="6">
        <f t="shared" si="7"/>
        <v>329324</v>
      </c>
      <c r="E68" s="7"/>
      <c r="F68" s="6">
        <v>0</v>
      </c>
      <c r="G68" s="6">
        <v>1166</v>
      </c>
      <c r="H68" s="6">
        <f t="shared" si="9"/>
        <v>-1166</v>
      </c>
      <c r="J68" s="1" t="s">
        <v>693</v>
      </c>
      <c r="K68" s="7"/>
      <c r="N68" s="7"/>
      <c r="O68" s="7"/>
    </row>
    <row r="70" spans="1:15" x14ac:dyDescent="0.4">
      <c r="J70" s="4" t="s">
        <v>68</v>
      </c>
    </row>
    <row r="71" spans="1:15" x14ac:dyDescent="0.4">
      <c r="J71" s="4"/>
    </row>
    <row r="72" spans="1:15" x14ac:dyDescent="0.4">
      <c r="J72" s="4"/>
    </row>
    <row r="73" spans="1:15" x14ac:dyDescent="0.4">
      <c r="A73" s="1" t="s">
        <v>108</v>
      </c>
      <c r="J73" s="4"/>
    </row>
    <row r="74" spans="1:15" x14ac:dyDescent="0.4">
      <c r="A74" s="1" t="s">
        <v>109</v>
      </c>
      <c r="J74" s="4"/>
    </row>
    <row r="75" spans="1:15" x14ac:dyDescent="0.4">
      <c r="A75" s="2" t="s">
        <v>75</v>
      </c>
      <c r="J75" s="4"/>
    </row>
    <row r="78" spans="1:15" x14ac:dyDescent="0.4">
      <c r="A78" s="34"/>
      <c r="B78" s="34"/>
      <c r="C78" s="36" t="s">
        <v>746</v>
      </c>
      <c r="D78" s="34"/>
      <c r="E78" s="34"/>
      <c r="F78" s="34"/>
      <c r="G78" s="36" t="s">
        <v>747</v>
      </c>
      <c r="H78" s="34"/>
      <c r="I78" s="34"/>
      <c r="J78" s="34"/>
    </row>
    <row r="79" spans="1:15" x14ac:dyDescent="0.4">
      <c r="A79" s="34"/>
      <c r="B79" s="34"/>
      <c r="C79" s="34"/>
      <c r="D79" s="37" t="s">
        <v>76</v>
      </c>
      <c r="E79" s="34"/>
      <c r="F79" s="34"/>
      <c r="G79" s="34"/>
      <c r="H79" s="37" t="s">
        <v>76</v>
      </c>
      <c r="I79" s="34"/>
      <c r="J79" s="34"/>
    </row>
    <row r="80" spans="1:15" x14ac:dyDescent="0.4">
      <c r="A80" s="34"/>
      <c r="B80" s="37" t="s">
        <v>77</v>
      </c>
      <c r="C80" s="37" t="s">
        <v>78</v>
      </c>
      <c r="D80" s="37" t="s">
        <v>79</v>
      </c>
      <c r="E80" s="34"/>
      <c r="F80" s="37" t="s">
        <v>77</v>
      </c>
      <c r="G80" s="37" t="s">
        <v>78</v>
      </c>
      <c r="H80" s="37" t="s">
        <v>79</v>
      </c>
      <c r="I80" s="34"/>
      <c r="J80" s="34"/>
    </row>
    <row r="81" spans="1:10" x14ac:dyDescent="0.4">
      <c r="A81" s="34"/>
      <c r="B81" s="37" t="s">
        <v>80</v>
      </c>
      <c r="C81" s="37" t="s">
        <v>81</v>
      </c>
      <c r="D81" s="37" t="s">
        <v>82</v>
      </c>
      <c r="E81" s="34"/>
      <c r="F81" s="37" t="s">
        <v>80</v>
      </c>
      <c r="G81" s="37" t="s">
        <v>81</v>
      </c>
      <c r="H81" s="37" t="s">
        <v>82</v>
      </c>
      <c r="I81" s="34"/>
      <c r="J81" s="34"/>
    </row>
    <row r="82" spans="1:10" x14ac:dyDescent="0.4">
      <c r="B82" s="1"/>
      <c r="C82" s="1"/>
      <c r="D82" s="11"/>
      <c r="F82" s="1"/>
      <c r="G82" s="1"/>
      <c r="H82" s="11"/>
    </row>
    <row r="83" spans="1:10" x14ac:dyDescent="0.4">
      <c r="A83" s="1" t="s">
        <v>134</v>
      </c>
      <c r="B83" s="6">
        <f>SUM(B85:B91)</f>
        <v>67508458</v>
      </c>
      <c r="C83" s="6">
        <f>SUM(C85:C91)</f>
        <v>380405389</v>
      </c>
      <c r="D83" s="6">
        <f>B83-C83</f>
        <v>-312896931</v>
      </c>
      <c r="E83" s="7"/>
      <c r="F83" s="6">
        <f>SUM(F85:F91)</f>
        <v>137949118</v>
      </c>
      <c r="G83" s="6">
        <f>SUM(G85:G91)</f>
        <v>408634697</v>
      </c>
      <c r="H83" s="6">
        <f>F83-G83</f>
        <v>-270685579</v>
      </c>
      <c r="J83" s="1" t="s">
        <v>135</v>
      </c>
    </row>
    <row r="84" spans="1:10" x14ac:dyDescent="0.4">
      <c r="B84" s="6"/>
      <c r="C84" s="6"/>
      <c r="D84" s="6"/>
      <c r="E84" s="7"/>
      <c r="F84" s="6"/>
      <c r="G84" s="6"/>
      <c r="H84" s="6"/>
    </row>
    <row r="85" spans="1:10" x14ac:dyDescent="0.4">
      <c r="A85" s="1" t="s">
        <v>136</v>
      </c>
      <c r="B85" s="6">
        <v>11902582</v>
      </c>
      <c r="C85" s="6">
        <v>302009</v>
      </c>
      <c r="D85" s="6">
        <f t="shared" ref="D85:D91" si="10">B85-C85</f>
        <v>11600573</v>
      </c>
      <c r="E85" s="7"/>
      <c r="F85" s="6">
        <v>7841272</v>
      </c>
      <c r="G85" s="6">
        <v>4841140</v>
      </c>
      <c r="H85" s="6">
        <f t="shared" ref="H85:H91" si="11">F85-G85</f>
        <v>3000132</v>
      </c>
      <c r="J85" s="1" t="s">
        <v>137</v>
      </c>
    </row>
    <row r="86" spans="1:10" x14ac:dyDescent="0.4">
      <c r="A86" s="1" t="s">
        <v>138</v>
      </c>
      <c r="B86" s="6">
        <v>18843275</v>
      </c>
      <c r="C86" s="6">
        <v>161449646</v>
      </c>
      <c r="D86" s="6">
        <f t="shared" si="10"/>
        <v>-142606371</v>
      </c>
      <c r="E86" s="7"/>
      <c r="F86" s="6">
        <v>21030164</v>
      </c>
      <c r="G86" s="6">
        <v>159846718</v>
      </c>
      <c r="H86" s="6">
        <f t="shared" si="11"/>
        <v>-138816554</v>
      </c>
      <c r="J86" s="1" t="s">
        <v>138</v>
      </c>
    </row>
    <row r="87" spans="1:10" x14ac:dyDescent="0.4">
      <c r="A87" s="1" t="s">
        <v>139</v>
      </c>
      <c r="B87" s="6">
        <v>2554168</v>
      </c>
      <c r="C87" s="6">
        <v>33296776</v>
      </c>
      <c r="D87" s="6">
        <f t="shared" si="10"/>
        <v>-30742608</v>
      </c>
      <c r="E87" s="7"/>
      <c r="F87" s="6">
        <v>1583691</v>
      </c>
      <c r="G87" s="6">
        <v>36576035</v>
      </c>
      <c r="H87" s="6">
        <f t="shared" si="11"/>
        <v>-34992344</v>
      </c>
      <c r="J87" s="1" t="s">
        <v>139</v>
      </c>
    </row>
    <row r="88" spans="1:10" x14ac:dyDescent="0.4">
      <c r="A88" s="1" t="s">
        <v>140</v>
      </c>
      <c r="B88" s="6">
        <v>7589184</v>
      </c>
      <c r="C88" s="6">
        <v>74627019</v>
      </c>
      <c r="D88" s="6">
        <f t="shared" si="10"/>
        <v>-67037835</v>
      </c>
      <c r="E88" s="7"/>
      <c r="F88" s="6">
        <v>9493123</v>
      </c>
      <c r="G88" s="6">
        <v>78970229</v>
      </c>
      <c r="H88" s="6">
        <f t="shared" si="11"/>
        <v>-69477106</v>
      </c>
      <c r="J88" s="1" t="s">
        <v>140</v>
      </c>
    </row>
    <row r="89" spans="1:10" x14ac:dyDescent="0.4">
      <c r="A89" s="1" t="s">
        <v>141</v>
      </c>
      <c r="B89" s="6">
        <v>1586746</v>
      </c>
      <c r="C89" s="6">
        <v>21658909</v>
      </c>
      <c r="D89" s="6">
        <f t="shared" si="10"/>
        <v>-20072163</v>
      </c>
      <c r="E89" s="7"/>
      <c r="F89" s="6">
        <v>1528434</v>
      </c>
      <c r="G89" s="6">
        <v>22553142</v>
      </c>
      <c r="H89" s="6">
        <f t="shared" si="11"/>
        <v>-21024708</v>
      </c>
      <c r="J89" s="1" t="s">
        <v>141</v>
      </c>
    </row>
    <row r="90" spans="1:10" x14ac:dyDescent="0.4">
      <c r="A90" s="1" t="s">
        <v>142</v>
      </c>
      <c r="B90" s="6">
        <v>1177568</v>
      </c>
      <c r="C90" s="6">
        <v>77194462</v>
      </c>
      <c r="D90" s="6">
        <f t="shared" si="10"/>
        <v>-76016894</v>
      </c>
      <c r="E90" s="7"/>
      <c r="F90" s="6">
        <v>538603</v>
      </c>
      <c r="G90" s="6">
        <v>94268905</v>
      </c>
      <c r="H90" s="6">
        <f t="shared" si="11"/>
        <v>-93730302</v>
      </c>
      <c r="J90" s="1" t="s">
        <v>142</v>
      </c>
    </row>
    <row r="91" spans="1:10" x14ac:dyDescent="0.4">
      <c r="A91" s="1" t="s">
        <v>143</v>
      </c>
      <c r="B91" s="6">
        <v>23854935</v>
      </c>
      <c r="C91" s="6">
        <v>11876568</v>
      </c>
      <c r="D91" s="6">
        <f t="shared" si="10"/>
        <v>11978367</v>
      </c>
      <c r="E91" s="7"/>
      <c r="F91" s="6">
        <v>95933831</v>
      </c>
      <c r="G91" s="6">
        <v>11578528</v>
      </c>
      <c r="H91" s="6">
        <f t="shared" si="11"/>
        <v>84355303</v>
      </c>
      <c r="J91" s="1" t="s">
        <v>144</v>
      </c>
    </row>
    <row r="92" spans="1:10" x14ac:dyDescent="0.4">
      <c r="B92" s="6"/>
      <c r="C92" s="6"/>
      <c r="D92" s="6"/>
      <c r="E92" s="7"/>
      <c r="F92" s="6"/>
      <c r="G92" s="6"/>
      <c r="H92" s="6"/>
    </row>
    <row r="93" spans="1:10" x14ac:dyDescent="0.4">
      <c r="A93" s="1" t="s">
        <v>145</v>
      </c>
      <c r="B93" s="6">
        <f>SUM(B95:B97)</f>
        <v>297574645</v>
      </c>
      <c r="C93" s="6">
        <f>SUM(C95:C97)</f>
        <v>1623933979</v>
      </c>
      <c r="D93" s="6">
        <f>B93-C93</f>
        <v>-1326359334</v>
      </c>
      <c r="E93" s="7"/>
      <c r="F93" s="6">
        <f>SUM(F95:F97)</f>
        <v>453587477</v>
      </c>
      <c r="G93" s="6">
        <f>SUM(G95:G97)</f>
        <v>1866413720</v>
      </c>
      <c r="H93" s="6">
        <f>F93-G93</f>
        <v>-1412826243</v>
      </c>
      <c r="J93" s="1" t="s">
        <v>146</v>
      </c>
    </row>
    <row r="94" spans="1:10" x14ac:dyDescent="0.4">
      <c r="B94" s="6"/>
      <c r="C94" s="6"/>
      <c r="D94" s="6"/>
      <c r="E94" s="7"/>
      <c r="F94" s="6"/>
      <c r="G94" s="6"/>
      <c r="H94" s="6"/>
    </row>
    <row r="95" spans="1:10" x14ac:dyDescent="0.4">
      <c r="A95" s="1" t="s">
        <v>147</v>
      </c>
      <c r="B95" s="6">
        <v>3444354</v>
      </c>
      <c r="C95" s="6">
        <v>0</v>
      </c>
      <c r="D95" s="6">
        <f t="shared" ref="D95:D97" si="12">B95-C95</f>
        <v>3444354</v>
      </c>
      <c r="E95" s="7"/>
      <c r="F95" s="6">
        <v>177569</v>
      </c>
      <c r="G95" s="6">
        <v>1193072</v>
      </c>
      <c r="H95" s="6">
        <f>F95-G95</f>
        <v>-1015503</v>
      </c>
      <c r="J95" s="1" t="s">
        <v>147</v>
      </c>
    </row>
    <row r="96" spans="1:10" x14ac:dyDescent="0.4">
      <c r="A96" s="1" t="s">
        <v>148</v>
      </c>
      <c r="B96" s="6">
        <v>53994657</v>
      </c>
      <c r="C96" s="6">
        <v>501633631</v>
      </c>
      <c r="D96" s="6">
        <f t="shared" si="12"/>
        <v>-447638974</v>
      </c>
      <c r="E96" s="7"/>
      <c r="F96" s="6">
        <v>148650946</v>
      </c>
      <c r="G96" s="6">
        <v>647117425</v>
      </c>
      <c r="H96" s="6">
        <f>F96-G96</f>
        <v>-498466479</v>
      </c>
      <c r="J96" s="1" t="s">
        <v>149</v>
      </c>
    </row>
    <row r="97" spans="1:10" x14ac:dyDescent="0.4">
      <c r="A97" s="1" t="s">
        <v>150</v>
      </c>
      <c r="B97" s="6">
        <v>240135634</v>
      </c>
      <c r="C97" s="6">
        <v>1122300348</v>
      </c>
      <c r="D97" s="6">
        <f t="shared" si="12"/>
        <v>-882164714</v>
      </c>
      <c r="E97" s="7"/>
      <c r="F97" s="6">
        <v>304758962</v>
      </c>
      <c r="G97" s="6">
        <v>1218103223</v>
      </c>
      <c r="H97" s="6">
        <f>F97-G97</f>
        <v>-913344261</v>
      </c>
      <c r="J97" s="1" t="s">
        <v>151</v>
      </c>
    </row>
    <row r="98" spans="1:10" x14ac:dyDescent="0.4">
      <c r="B98" s="12"/>
      <c r="C98" s="12"/>
      <c r="D98" s="12"/>
      <c r="E98" s="7"/>
      <c r="F98" s="12"/>
      <c r="G98" s="12"/>
      <c r="H98" s="12"/>
    </row>
    <row r="99" spans="1:10" x14ac:dyDescent="0.4">
      <c r="A99" s="1" t="s">
        <v>152</v>
      </c>
      <c r="B99" s="6">
        <f>SUM(B101:B113)</f>
        <v>575689314</v>
      </c>
      <c r="C99" s="6">
        <f>SUM(C101:C113)</f>
        <v>2261142933</v>
      </c>
      <c r="D99" s="6">
        <f>B99-C99</f>
        <v>-1685453619</v>
      </c>
      <c r="E99" s="7"/>
      <c r="F99" s="6">
        <f>SUM(F101:F113)</f>
        <v>490920576</v>
      </c>
      <c r="G99" s="6">
        <f>SUM(G101:G113)</f>
        <v>2192143689</v>
      </c>
      <c r="H99" s="6">
        <f>F99-G99</f>
        <v>-1701223113</v>
      </c>
      <c r="J99" s="1" t="s">
        <v>153</v>
      </c>
    </row>
    <row r="100" spans="1:10" x14ac:dyDescent="0.4">
      <c r="B100" s="6"/>
      <c r="C100" s="6"/>
      <c r="D100" s="6" t="s">
        <v>154</v>
      </c>
      <c r="E100" s="7"/>
      <c r="F100" s="6"/>
      <c r="G100" s="6"/>
      <c r="H100" s="6" t="s">
        <v>154</v>
      </c>
    </row>
    <row r="101" spans="1:10" x14ac:dyDescent="0.4">
      <c r="A101" s="1" t="s">
        <v>155</v>
      </c>
      <c r="B101" s="6">
        <v>45150022</v>
      </c>
      <c r="C101" s="6">
        <v>110875714</v>
      </c>
      <c r="D101" s="6">
        <f t="shared" ref="D101:D113" si="13">B101-C101</f>
        <v>-65725692</v>
      </c>
      <c r="E101" s="7"/>
      <c r="F101" s="6">
        <v>130736787</v>
      </c>
      <c r="G101" s="6">
        <v>99317841</v>
      </c>
      <c r="H101" s="6">
        <f t="shared" ref="H101:H113" si="14">F101-G101</f>
        <v>31418946</v>
      </c>
      <c r="J101" s="1" t="s">
        <v>155</v>
      </c>
    </row>
    <row r="102" spans="1:10" x14ac:dyDescent="0.4">
      <c r="A102" s="1" t="s">
        <v>156</v>
      </c>
      <c r="B102" s="6">
        <v>244747</v>
      </c>
      <c r="C102" s="6">
        <v>2178584</v>
      </c>
      <c r="D102" s="6">
        <f t="shared" si="13"/>
        <v>-1933837</v>
      </c>
      <c r="E102" s="7"/>
      <c r="F102" s="6">
        <v>47698</v>
      </c>
      <c r="G102" s="6">
        <v>3102443</v>
      </c>
      <c r="H102" s="6">
        <f t="shared" si="14"/>
        <v>-3054745</v>
      </c>
      <c r="J102" s="1" t="s">
        <v>156</v>
      </c>
    </row>
    <row r="103" spans="1:10" x14ac:dyDescent="0.4">
      <c r="A103" s="1" t="s">
        <v>157</v>
      </c>
      <c r="B103" s="6">
        <v>386192372</v>
      </c>
      <c r="C103" s="6">
        <v>1220078997</v>
      </c>
      <c r="D103" s="6">
        <f t="shared" si="13"/>
        <v>-833886625</v>
      </c>
      <c r="E103" s="7"/>
      <c r="F103" s="6">
        <v>256366885</v>
      </c>
      <c r="G103" s="6">
        <v>908242877</v>
      </c>
      <c r="H103" s="6">
        <f t="shared" si="14"/>
        <v>-651875992</v>
      </c>
      <c r="J103" s="1" t="s">
        <v>158</v>
      </c>
    </row>
    <row r="104" spans="1:10" x14ac:dyDescent="0.4">
      <c r="A104" s="1" t="s">
        <v>159</v>
      </c>
      <c r="B104" s="6">
        <v>26850402</v>
      </c>
      <c r="C104" s="6">
        <v>126504060</v>
      </c>
      <c r="D104" s="6">
        <f t="shared" si="13"/>
        <v>-99653658</v>
      </c>
      <c r="E104" s="7"/>
      <c r="F104" s="6">
        <v>18257161</v>
      </c>
      <c r="G104" s="6">
        <v>127496956</v>
      </c>
      <c r="H104" s="6">
        <f t="shared" si="14"/>
        <v>-109239795</v>
      </c>
      <c r="J104" s="1" t="s">
        <v>159</v>
      </c>
    </row>
    <row r="105" spans="1:10" x14ac:dyDescent="0.4">
      <c r="A105" s="1" t="s">
        <v>160</v>
      </c>
      <c r="B105" s="6">
        <v>54192517</v>
      </c>
      <c r="C105" s="6">
        <v>680401041</v>
      </c>
      <c r="D105" s="6">
        <f t="shared" si="13"/>
        <v>-626208524</v>
      </c>
      <c r="E105" s="7"/>
      <c r="F105" s="6">
        <v>54004317</v>
      </c>
      <c r="G105" s="6">
        <v>918118190</v>
      </c>
      <c r="H105" s="6">
        <f t="shared" si="14"/>
        <v>-864113873</v>
      </c>
      <c r="J105" s="1" t="s">
        <v>160</v>
      </c>
    </row>
    <row r="106" spans="1:10" x14ac:dyDescent="0.4">
      <c r="A106" s="1" t="s">
        <v>161</v>
      </c>
      <c r="B106" s="6">
        <v>22256283</v>
      </c>
      <c r="C106" s="6">
        <v>41593038</v>
      </c>
      <c r="D106" s="6">
        <f t="shared" si="13"/>
        <v>-19336755</v>
      </c>
      <c r="E106" s="7"/>
      <c r="F106" s="6">
        <v>10441152</v>
      </c>
      <c r="G106" s="6">
        <v>52820888</v>
      </c>
      <c r="H106" s="6">
        <f t="shared" si="14"/>
        <v>-42379736</v>
      </c>
      <c r="J106" s="1" t="s">
        <v>161</v>
      </c>
    </row>
    <row r="107" spans="1:10" x14ac:dyDescent="0.4">
      <c r="A107" s="1" t="s">
        <v>162</v>
      </c>
      <c r="B107" s="6">
        <v>24245937</v>
      </c>
      <c r="C107" s="6">
        <v>53265</v>
      </c>
      <c r="D107" s="6">
        <f t="shared" si="13"/>
        <v>24192672</v>
      </c>
      <c r="E107" s="7"/>
      <c r="F107" s="6">
        <v>6659587</v>
      </c>
      <c r="G107" s="6">
        <v>648649</v>
      </c>
      <c r="H107" s="6">
        <f t="shared" si="14"/>
        <v>6010938</v>
      </c>
      <c r="J107" s="1" t="s">
        <v>162</v>
      </c>
    </row>
    <row r="108" spans="1:10" x14ac:dyDescent="0.4">
      <c r="A108" s="1" t="s">
        <v>163</v>
      </c>
      <c r="B108" s="6">
        <v>1196469</v>
      </c>
      <c r="C108" s="6">
        <v>0</v>
      </c>
      <c r="D108" s="6">
        <f t="shared" si="13"/>
        <v>1196469</v>
      </c>
      <c r="E108" s="7"/>
      <c r="F108" s="6">
        <v>680196</v>
      </c>
      <c r="G108" s="6">
        <v>0</v>
      </c>
      <c r="H108" s="6">
        <f t="shared" si="14"/>
        <v>680196</v>
      </c>
      <c r="J108" s="1" t="s">
        <v>164</v>
      </c>
    </row>
    <row r="109" spans="1:10" x14ac:dyDescent="0.4">
      <c r="A109" s="1" t="s">
        <v>165</v>
      </c>
      <c r="B109" s="6">
        <v>2590779</v>
      </c>
      <c r="C109" s="6">
        <v>770003</v>
      </c>
      <c r="D109" s="6">
        <f t="shared" si="13"/>
        <v>1820776</v>
      </c>
      <c r="E109" s="7"/>
      <c r="F109" s="6">
        <v>194151</v>
      </c>
      <c r="G109" s="6">
        <v>640124</v>
      </c>
      <c r="H109" s="6">
        <f t="shared" si="14"/>
        <v>-445973</v>
      </c>
      <c r="J109" s="1" t="s">
        <v>165</v>
      </c>
    </row>
    <row r="110" spans="1:10" x14ac:dyDescent="0.4">
      <c r="A110" s="1" t="s">
        <v>166</v>
      </c>
      <c r="B110" s="6">
        <v>7083389</v>
      </c>
      <c r="C110" s="6">
        <v>53121020</v>
      </c>
      <c r="D110" s="6">
        <f t="shared" si="13"/>
        <v>-46037631</v>
      </c>
      <c r="E110" s="7"/>
      <c r="F110" s="6">
        <v>4845282</v>
      </c>
      <c r="G110" s="6">
        <v>62418490</v>
      </c>
      <c r="H110" s="6">
        <f t="shared" si="14"/>
        <v>-57573208</v>
      </c>
      <c r="J110" s="1" t="s">
        <v>167</v>
      </c>
    </row>
    <row r="111" spans="1:10" x14ac:dyDescent="0.4">
      <c r="A111" s="1" t="s">
        <v>168</v>
      </c>
      <c r="B111" s="6">
        <v>267931</v>
      </c>
      <c r="C111" s="6">
        <v>4876930</v>
      </c>
      <c r="D111" s="6">
        <f t="shared" si="13"/>
        <v>-4608999</v>
      </c>
      <c r="E111" s="7"/>
      <c r="F111" s="6">
        <v>145904</v>
      </c>
      <c r="G111" s="6">
        <v>2219495</v>
      </c>
      <c r="H111" s="6">
        <f t="shared" si="14"/>
        <v>-2073591</v>
      </c>
      <c r="J111" s="1" t="s">
        <v>169</v>
      </c>
    </row>
    <row r="112" spans="1:10" x14ac:dyDescent="0.4">
      <c r="A112" s="1" t="s">
        <v>170</v>
      </c>
      <c r="B112" s="6">
        <v>1823424</v>
      </c>
      <c r="C112" s="6">
        <v>7870706</v>
      </c>
      <c r="D112" s="6">
        <f t="shared" si="13"/>
        <v>-6047282</v>
      </c>
      <c r="E112" s="7"/>
      <c r="F112" s="6">
        <v>1711038</v>
      </c>
      <c r="G112" s="6">
        <v>7180437</v>
      </c>
      <c r="H112" s="6">
        <f t="shared" si="14"/>
        <v>-5469399</v>
      </c>
      <c r="J112" s="1" t="s">
        <v>170</v>
      </c>
    </row>
    <row r="113" spans="1:10" x14ac:dyDescent="0.4">
      <c r="A113" s="1" t="s">
        <v>171</v>
      </c>
      <c r="B113" s="6">
        <v>3595042</v>
      </c>
      <c r="C113" s="6">
        <v>12819575</v>
      </c>
      <c r="D113" s="6">
        <f t="shared" si="13"/>
        <v>-9224533</v>
      </c>
      <c r="E113" s="7"/>
      <c r="F113" s="6">
        <v>6830418</v>
      </c>
      <c r="G113" s="6">
        <v>9937299</v>
      </c>
      <c r="H113" s="6">
        <f t="shared" si="14"/>
        <v>-3106881</v>
      </c>
      <c r="J113" s="1" t="s">
        <v>171</v>
      </c>
    </row>
    <row r="114" spans="1:10" x14ac:dyDescent="0.4">
      <c r="J114" s="4"/>
    </row>
    <row r="115" spans="1:10" x14ac:dyDescent="0.4">
      <c r="J115" s="4" t="s">
        <v>68</v>
      </c>
    </row>
    <row r="116" spans="1:10" x14ac:dyDescent="0.4">
      <c r="J116" s="4"/>
    </row>
    <row r="118" spans="1:10" x14ac:dyDescent="0.4">
      <c r="A118" s="1" t="s">
        <v>108</v>
      </c>
    </row>
    <row r="119" spans="1:10" x14ac:dyDescent="0.4">
      <c r="A119" s="1" t="s">
        <v>109</v>
      </c>
    </row>
    <row r="120" spans="1:10" x14ac:dyDescent="0.4">
      <c r="A120" s="2" t="s">
        <v>75</v>
      </c>
    </row>
    <row r="123" spans="1:10" x14ac:dyDescent="0.4">
      <c r="A123" s="34"/>
      <c r="B123" s="34"/>
      <c r="C123" s="36" t="s">
        <v>746</v>
      </c>
      <c r="D123" s="34"/>
      <c r="E123" s="34"/>
      <c r="F123" s="34"/>
      <c r="G123" s="36" t="s">
        <v>747</v>
      </c>
      <c r="H123" s="34"/>
      <c r="I123" s="34"/>
      <c r="J123" s="34"/>
    </row>
    <row r="124" spans="1:10" x14ac:dyDescent="0.4">
      <c r="A124" s="34"/>
      <c r="B124" s="34"/>
      <c r="C124" s="34"/>
      <c r="D124" s="37" t="s">
        <v>76</v>
      </c>
      <c r="E124" s="34"/>
      <c r="F124" s="34"/>
      <c r="G124" s="34"/>
      <c r="H124" s="37" t="s">
        <v>76</v>
      </c>
      <c r="I124" s="34"/>
      <c r="J124" s="34"/>
    </row>
    <row r="125" spans="1:10" x14ac:dyDescent="0.4">
      <c r="A125" s="34"/>
      <c r="B125" s="37" t="s">
        <v>77</v>
      </c>
      <c r="C125" s="37" t="s">
        <v>78</v>
      </c>
      <c r="D125" s="37" t="s">
        <v>79</v>
      </c>
      <c r="E125" s="34"/>
      <c r="F125" s="37" t="s">
        <v>77</v>
      </c>
      <c r="G125" s="37" t="s">
        <v>78</v>
      </c>
      <c r="H125" s="37" t="s">
        <v>79</v>
      </c>
      <c r="I125" s="34"/>
      <c r="J125" s="34"/>
    </row>
    <row r="126" spans="1:10" x14ac:dyDescent="0.4">
      <c r="A126" s="34"/>
      <c r="B126" s="37" t="s">
        <v>80</v>
      </c>
      <c r="C126" s="37" t="s">
        <v>81</v>
      </c>
      <c r="D126" s="37" t="s">
        <v>82</v>
      </c>
      <c r="E126" s="34"/>
      <c r="F126" s="37" t="s">
        <v>80</v>
      </c>
      <c r="G126" s="37" t="s">
        <v>81</v>
      </c>
      <c r="H126" s="37" t="s">
        <v>82</v>
      </c>
      <c r="I126" s="34"/>
      <c r="J126" s="34"/>
    </row>
    <row r="127" spans="1:10" x14ac:dyDescent="0.4">
      <c r="B127" s="1"/>
      <c r="C127" s="1"/>
      <c r="D127" s="11"/>
      <c r="F127" s="1"/>
      <c r="G127" s="1"/>
      <c r="H127" s="11"/>
    </row>
    <row r="128" spans="1:10" x14ac:dyDescent="0.4">
      <c r="A128" s="1" t="s">
        <v>172</v>
      </c>
      <c r="B128" s="6">
        <f>SUM(B130:B185)</f>
        <v>2776305314</v>
      </c>
      <c r="C128" s="6">
        <f>SUM(C130:C185)</f>
        <v>4756635085</v>
      </c>
      <c r="D128" s="6">
        <f>B128-C128</f>
        <v>-1980329771</v>
      </c>
      <c r="E128" s="7"/>
      <c r="F128" s="6">
        <f>SUM(F130:F185)</f>
        <v>2489239011</v>
      </c>
      <c r="G128" s="6">
        <f>SUM(G130:G185)</f>
        <v>4810483999</v>
      </c>
      <c r="H128" s="6">
        <f>F128-G128</f>
        <v>-2321244988</v>
      </c>
      <c r="J128" s="1" t="s">
        <v>172</v>
      </c>
    </row>
    <row r="129" spans="1:11" x14ac:dyDescent="0.4">
      <c r="A129" s="1"/>
      <c r="B129" s="6"/>
      <c r="C129" s="6"/>
      <c r="D129" s="6"/>
      <c r="E129" s="7"/>
      <c r="F129" s="6"/>
      <c r="G129" s="6"/>
      <c r="H129" s="6"/>
      <c r="J129" s="1"/>
    </row>
    <row r="130" spans="1:11" x14ac:dyDescent="0.4">
      <c r="A130" s="1" t="s">
        <v>173</v>
      </c>
      <c r="B130" s="6">
        <v>39524</v>
      </c>
      <c r="C130" s="6">
        <v>0</v>
      </c>
      <c r="D130" s="6">
        <f t="shared" ref="D130:D138" si="15">B130-C130</f>
        <v>39524</v>
      </c>
      <c r="E130" s="7"/>
      <c r="F130" s="6">
        <v>0</v>
      </c>
      <c r="G130" s="6">
        <v>0</v>
      </c>
      <c r="H130" s="6">
        <f>F130-G130</f>
        <v>0</v>
      </c>
      <c r="J130" s="1" t="s">
        <v>174</v>
      </c>
      <c r="K130" s="7"/>
    </row>
    <row r="131" spans="1:11" x14ac:dyDescent="0.4">
      <c r="A131" s="1" t="s">
        <v>175</v>
      </c>
      <c r="B131" s="6">
        <v>71535530</v>
      </c>
      <c r="C131" s="6">
        <v>230237958</v>
      </c>
      <c r="D131" s="6">
        <f t="shared" si="15"/>
        <v>-158702428</v>
      </c>
      <c r="E131" s="7"/>
      <c r="F131" s="6">
        <v>53099430</v>
      </c>
      <c r="G131" s="6">
        <v>130491935</v>
      </c>
      <c r="H131" s="6">
        <f t="shared" ref="H131:H138" si="16">F131-G131</f>
        <v>-77392505</v>
      </c>
      <c r="J131" s="1" t="s">
        <v>176</v>
      </c>
      <c r="K131" s="7"/>
    </row>
    <row r="132" spans="1:11" x14ac:dyDescent="0.4">
      <c r="A132" s="1" t="s">
        <v>177</v>
      </c>
      <c r="B132" s="6">
        <v>0</v>
      </c>
      <c r="C132" s="6">
        <v>93975</v>
      </c>
      <c r="D132" s="6">
        <f t="shared" si="15"/>
        <v>-93975</v>
      </c>
      <c r="E132" s="7"/>
      <c r="F132" s="6">
        <v>0</v>
      </c>
      <c r="G132" s="6">
        <v>60516</v>
      </c>
      <c r="H132" s="6">
        <f t="shared" si="16"/>
        <v>-60516</v>
      </c>
      <c r="J132" s="1" t="s">
        <v>178</v>
      </c>
      <c r="K132" s="7"/>
    </row>
    <row r="133" spans="1:11" x14ac:dyDescent="0.4">
      <c r="A133" s="1" t="s">
        <v>179</v>
      </c>
      <c r="B133" s="6">
        <v>18413</v>
      </c>
      <c r="C133" s="6">
        <v>220981</v>
      </c>
      <c r="D133" s="6">
        <f t="shared" si="15"/>
        <v>-202568</v>
      </c>
      <c r="E133" s="7"/>
      <c r="F133" s="6">
        <v>77248</v>
      </c>
      <c r="G133" s="6">
        <v>5290769</v>
      </c>
      <c r="H133" s="6">
        <f t="shared" si="16"/>
        <v>-5213521</v>
      </c>
      <c r="J133" s="1" t="s">
        <v>180</v>
      </c>
      <c r="K133" s="7"/>
    </row>
    <row r="134" spans="1:11" x14ac:dyDescent="0.4">
      <c r="A134" s="1" t="s">
        <v>181</v>
      </c>
      <c r="B134" s="6">
        <v>2421321</v>
      </c>
      <c r="C134" s="6">
        <v>4876132</v>
      </c>
      <c r="D134" s="6">
        <f t="shared" si="15"/>
        <v>-2454811</v>
      </c>
      <c r="E134" s="7"/>
      <c r="F134" s="6">
        <v>4157610</v>
      </c>
      <c r="G134" s="6">
        <v>5047827</v>
      </c>
      <c r="H134" s="6">
        <f t="shared" si="16"/>
        <v>-890217</v>
      </c>
      <c r="J134" s="1" t="s">
        <v>181</v>
      </c>
      <c r="K134" s="7"/>
    </row>
    <row r="135" spans="1:11" x14ac:dyDescent="0.4">
      <c r="A135" s="1" t="s">
        <v>182</v>
      </c>
      <c r="B135" s="6">
        <v>0</v>
      </c>
      <c r="C135" s="6">
        <v>486371</v>
      </c>
      <c r="D135" s="6">
        <f t="shared" si="15"/>
        <v>-486371</v>
      </c>
      <c r="E135" s="7"/>
      <c r="F135" s="6">
        <v>0</v>
      </c>
      <c r="G135" s="6">
        <v>475675</v>
      </c>
      <c r="H135" s="6">
        <f t="shared" si="16"/>
        <v>-475675</v>
      </c>
      <c r="J135" s="1" t="s">
        <v>183</v>
      </c>
      <c r="K135" s="7"/>
    </row>
    <row r="136" spans="1:11" x14ac:dyDescent="0.4">
      <c r="A136" s="1" t="s">
        <v>753</v>
      </c>
      <c r="B136" s="6">
        <v>0</v>
      </c>
      <c r="C136" s="6">
        <v>0</v>
      </c>
      <c r="D136" s="6">
        <f t="shared" si="15"/>
        <v>0</v>
      </c>
      <c r="E136" s="7"/>
      <c r="F136" s="6">
        <v>0</v>
      </c>
      <c r="G136" s="6">
        <v>2085</v>
      </c>
      <c r="H136" s="6">
        <f t="shared" si="16"/>
        <v>-2085</v>
      </c>
      <c r="J136" s="1" t="s">
        <v>754</v>
      </c>
      <c r="K136" s="7"/>
    </row>
    <row r="137" spans="1:11" x14ac:dyDescent="0.4">
      <c r="A137" s="1" t="s">
        <v>184</v>
      </c>
      <c r="B137" s="6">
        <v>0</v>
      </c>
      <c r="C137" s="6">
        <v>28863</v>
      </c>
      <c r="D137" s="6">
        <f t="shared" si="15"/>
        <v>-28863</v>
      </c>
      <c r="E137" s="7"/>
      <c r="F137" s="6">
        <v>0</v>
      </c>
      <c r="G137" s="6">
        <v>0</v>
      </c>
      <c r="H137" s="6">
        <f t="shared" si="16"/>
        <v>0</v>
      </c>
      <c r="J137" s="1" t="s">
        <v>184</v>
      </c>
      <c r="K137" s="7"/>
    </row>
    <row r="138" spans="1:11" x14ac:dyDescent="0.4">
      <c r="A138" s="1" t="s">
        <v>185</v>
      </c>
      <c r="B138" s="6">
        <v>0</v>
      </c>
      <c r="C138" s="6">
        <v>3060377</v>
      </c>
      <c r="D138" s="6">
        <f t="shared" si="15"/>
        <v>-3060377</v>
      </c>
      <c r="E138" s="7"/>
      <c r="F138" s="6">
        <v>0</v>
      </c>
      <c r="G138" s="6">
        <v>6861215</v>
      </c>
      <c r="H138" s="6">
        <f t="shared" si="16"/>
        <v>-6861215</v>
      </c>
      <c r="J138" s="1" t="s">
        <v>186</v>
      </c>
      <c r="K138" s="7"/>
    </row>
    <row r="139" spans="1:11" x14ac:dyDescent="0.4">
      <c r="A139" s="1" t="s">
        <v>187</v>
      </c>
      <c r="B139" s="6"/>
      <c r="C139" s="6"/>
      <c r="D139" s="6"/>
      <c r="E139" s="7"/>
      <c r="F139" s="6"/>
      <c r="G139" s="6"/>
      <c r="H139" s="6"/>
      <c r="J139" s="1" t="s">
        <v>188</v>
      </c>
      <c r="K139" s="7"/>
    </row>
    <row r="140" spans="1:11" x14ac:dyDescent="0.4">
      <c r="A140" s="1" t="s">
        <v>189</v>
      </c>
      <c r="B140" s="6">
        <v>343204866</v>
      </c>
      <c r="C140" s="6">
        <v>580197146</v>
      </c>
      <c r="D140" s="6">
        <f t="shared" ref="D140:D141" si="17">B140-C140</f>
        <v>-236992280</v>
      </c>
      <c r="E140" s="7"/>
      <c r="F140" s="6">
        <v>184563687</v>
      </c>
      <c r="G140" s="6">
        <v>671641033</v>
      </c>
      <c r="H140" s="6">
        <f>F140-G140</f>
        <v>-487077346</v>
      </c>
      <c r="J140" s="1" t="s">
        <v>190</v>
      </c>
      <c r="K140" s="7"/>
    </row>
    <row r="141" spans="1:11" x14ac:dyDescent="0.4">
      <c r="A141" s="1" t="s">
        <v>191</v>
      </c>
      <c r="B141" s="6">
        <v>164216242</v>
      </c>
      <c r="C141" s="6">
        <v>138201556</v>
      </c>
      <c r="D141" s="6">
        <f t="shared" si="17"/>
        <v>26014686</v>
      </c>
      <c r="E141" s="7"/>
      <c r="F141" s="6">
        <v>95185266</v>
      </c>
      <c r="G141" s="6">
        <v>117273031</v>
      </c>
      <c r="H141" s="6">
        <f>F141-G141</f>
        <v>-22087765</v>
      </c>
      <c r="J141" s="1" t="s">
        <v>192</v>
      </c>
      <c r="K141" s="7"/>
    </row>
    <row r="142" spans="1:11" x14ac:dyDescent="0.4">
      <c r="A142" s="1" t="s">
        <v>193</v>
      </c>
      <c r="B142" s="6"/>
      <c r="C142" s="6"/>
      <c r="D142" s="6"/>
      <c r="E142" s="7"/>
      <c r="F142" s="6"/>
      <c r="G142" s="6"/>
      <c r="H142" s="6"/>
      <c r="J142" s="1" t="s">
        <v>194</v>
      </c>
      <c r="K142" s="7"/>
    </row>
    <row r="143" spans="1:11" x14ac:dyDescent="0.4">
      <c r="A143" s="1" t="s">
        <v>195</v>
      </c>
      <c r="B143" s="6">
        <v>790989285</v>
      </c>
      <c r="C143" s="6">
        <v>1001695381</v>
      </c>
      <c r="D143" s="6">
        <f>B143-C143</f>
        <v>-210706096</v>
      </c>
      <c r="E143" s="7"/>
      <c r="F143" s="6">
        <v>700021145</v>
      </c>
      <c r="G143" s="6">
        <v>961103751</v>
      </c>
      <c r="H143" s="6">
        <f>F143-G143</f>
        <v>-261082606</v>
      </c>
      <c r="J143" s="1" t="s">
        <v>196</v>
      </c>
      <c r="K143" s="7"/>
    </row>
    <row r="144" spans="1:11" x14ac:dyDescent="0.4">
      <c r="A144" s="1" t="s">
        <v>197</v>
      </c>
      <c r="B144" s="6"/>
      <c r="C144" s="6"/>
      <c r="D144" s="6"/>
      <c r="E144" s="7"/>
      <c r="F144" s="6"/>
      <c r="G144" s="6"/>
      <c r="H144" s="6"/>
      <c r="J144" s="1" t="s">
        <v>198</v>
      </c>
      <c r="K144" s="7"/>
    </row>
    <row r="145" spans="1:11" x14ac:dyDescent="0.4">
      <c r="A145" s="1" t="s">
        <v>199</v>
      </c>
      <c r="B145" s="6">
        <v>36183951</v>
      </c>
      <c r="C145" s="6">
        <v>5981664</v>
      </c>
      <c r="D145" s="6">
        <f t="shared" ref="D145:D155" si="18">B145-C145</f>
        <v>30202287</v>
      </c>
      <c r="E145" s="7"/>
      <c r="F145" s="6">
        <v>25917181</v>
      </c>
      <c r="G145" s="6">
        <v>5019384</v>
      </c>
      <c r="H145" s="6">
        <f t="shared" ref="H145:H155" si="19">F145-G145</f>
        <v>20897797</v>
      </c>
      <c r="J145" s="1" t="s">
        <v>200</v>
      </c>
      <c r="K145" s="7"/>
    </row>
    <row r="146" spans="1:11" x14ac:dyDescent="0.4">
      <c r="A146" s="13" t="s">
        <v>201</v>
      </c>
      <c r="B146" s="6">
        <v>5449951</v>
      </c>
      <c r="C146" s="6">
        <v>9822566</v>
      </c>
      <c r="D146" s="6">
        <f t="shared" si="18"/>
        <v>-4372615</v>
      </c>
      <c r="E146" s="7"/>
      <c r="F146" s="6">
        <v>6975036</v>
      </c>
      <c r="G146" s="6">
        <v>14677279</v>
      </c>
      <c r="H146" s="6">
        <f t="shared" si="19"/>
        <v>-7702243</v>
      </c>
      <c r="J146" s="1" t="s">
        <v>202</v>
      </c>
      <c r="K146" s="7"/>
    </row>
    <row r="147" spans="1:11" x14ac:dyDescent="0.4">
      <c r="A147" s="1" t="s">
        <v>203</v>
      </c>
      <c r="B147" s="6">
        <v>0</v>
      </c>
      <c r="C147" s="6">
        <v>12950524</v>
      </c>
      <c r="D147" s="6">
        <f t="shared" si="18"/>
        <v>-12950524</v>
      </c>
      <c r="E147" s="7"/>
      <c r="F147" s="6">
        <v>185195</v>
      </c>
      <c r="G147" s="6">
        <v>144536</v>
      </c>
      <c r="H147" s="6">
        <f t="shared" si="19"/>
        <v>40659</v>
      </c>
      <c r="J147" s="1" t="s">
        <v>203</v>
      </c>
      <c r="K147" s="7"/>
    </row>
    <row r="148" spans="1:11" x14ac:dyDescent="0.4">
      <c r="A148" s="1" t="s">
        <v>204</v>
      </c>
      <c r="B148" s="6">
        <v>37940463</v>
      </c>
      <c r="C148" s="6">
        <v>4209766</v>
      </c>
      <c r="D148" s="6">
        <f t="shared" si="18"/>
        <v>33730697</v>
      </c>
      <c r="E148" s="7"/>
      <c r="F148" s="6">
        <v>45677742</v>
      </c>
      <c r="G148" s="6">
        <v>4560149</v>
      </c>
      <c r="H148" s="6">
        <f t="shared" si="19"/>
        <v>41117593</v>
      </c>
      <c r="J148" s="1" t="s">
        <v>204</v>
      </c>
      <c r="K148" s="7"/>
    </row>
    <row r="149" spans="1:11" x14ac:dyDescent="0.4">
      <c r="A149" s="1" t="s">
        <v>205</v>
      </c>
      <c r="B149" s="6">
        <v>96217858</v>
      </c>
      <c r="C149" s="6">
        <v>416246620</v>
      </c>
      <c r="D149" s="6">
        <f t="shared" si="18"/>
        <v>-320028762</v>
      </c>
      <c r="E149" s="7"/>
      <c r="F149" s="6">
        <v>73791596</v>
      </c>
      <c r="G149" s="6">
        <v>311186241</v>
      </c>
      <c r="H149" s="6">
        <f t="shared" si="19"/>
        <v>-237394645</v>
      </c>
      <c r="J149" s="1" t="s">
        <v>205</v>
      </c>
      <c r="K149" s="7"/>
    </row>
    <row r="150" spans="1:11" x14ac:dyDescent="0.4">
      <c r="A150" s="1" t="s">
        <v>206</v>
      </c>
      <c r="B150" s="6">
        <v>45208336</v>
      </c>
      <c r="C150" s="6">
        <v>51709795</v>
      </c>
      <c r="D150" s="6">
        <f t="shared" si="18"/>
        <v>-6501459</v>
      </c>
      <c r="E150" s="7"/>
      <c r="F150" s="6">
        <v>44577164</v>
      </c>
      <c r="G150" s="6">
        <v>42389332</v>
      </c>
      <c r="H150" s="6">
        <f t="shared" si="19"/>
        <v>2187832</v>
      </c>
      <c r="J150" s="1" t="s">
        <v>206</v>
      </c>
      <c r="K150" s="7"/>
    </row>
    <row r="151" spans="1:11" x14ac:dyDescent="0.4">
      <c r="A151" s="1" t="s">
        <v>207</v>
      </c>
      <c r="B151" s="6">
        <v>2773308</v>
      </c>
      <c r="C151" s="6">
        <v>0</v>
      </c>
      <c r="D151" s="6">
        <f t="shared" si="18"/>
        <v>2773308</v>
      </c>
      <c r="E151" s="7"/>
      <c r="F151" s="6">
        <v>884170</v>
      </c>
      <c r="G151" s="6">
        <v>1793883</v>
      </c>
      <c r="H151" s="6">
        <f>F151-G151</f>
        <v>-909713</v>
      </c>
      <c r="J151" s="1" t="s">
        <v>207</v>
      </c>
      <c r="K151" s="7"/>
    </row>
    <row r="152" spans="1:11" x14ac:dyDescent="0.4">
      <c r="A152" s="1" t="s">
        <v>208</v>
      </c>
      <c r="B152" s="6">
        <v>32097160</v>
      </c>
      <c r="C152" s="6">
        <v>8057675</v>
      </c>
      <c r="D152" s="6">
        <f t="shared" si="18"/>
        <v>24039485</v>
      </c>
      <c r="E152" s="7"/>
      <c r="F152" s="6">
        <v>7495864</v>
      </c>
      <c r="G152" s="6">
        <v>11595601</v>
      </c>
      <c r="H152" s="6">
        <f t="shared" si="19"/>
        <v>-4099737</v>
      </c>
      <c r="J152" s="1" t="s">
        <v>208</v>
      </c>
      <c r="K152" s="7"/>
    </row>
    <row r="153" spans="1:11" x14ac:dyDescent="0.4">
      <c r="A153" s="1" t="s">
        <v>209</v>
      </c>
      <c r="B153" s="6">
        <v>1025248672</v>
      </c>
      <c r="C153" s="6">
        <v>890112063</v>
      </c>
      <c r="D153" s="6">
        <f t="shared" si="18"/>
        <v>135136609</v>
      </c>
      <c r="E153" s="7"/>
      <c r="F153" s="6">
        <v>1099943717</v>
      </c>
      <c r="G153" s="6">
        <v>839162607</v>
      </c>
      <c r="H153" s="6">
        <f t="shared" si="19"/>
        <v>260781110</v>
      </c>
      <c r="J153" s="1" t="s">
        <v>210</v>
      </c>
      <c r="K153" s="7"/>
    </row>
    <row r="154" spans="1:11" x14ac:dyDescent="0.4">
      <c r="A154" s="1" t="s">
        <v>211</v>
      </c>
      <c r="B154" s="6">
        <v>1201952</v>
      </c>
      <c r="C154" s="6">
        <v>393864</v>
      </c>
      <c r="D154" s="6">
        <f t="shared" si="18"/>
        <v>808088</v>
      </c>
      <c r="E154" s="7"/>
      <c r="F154" s="6">
        <v>1878552</v>
      </c>
      <c r="G154" s="6">
        <v>1208911</v>
      </c>
      <c r="H154" s="6">
        <f t="shared" si="19"/>
        <v>669641</v>
      </c>
      <c r="J154" s="1" t="s">
        <v>212</v>
      </c>
      <c r="K154" s="7"/>
    </row>
    <row r="155" spans="1:11" x14ac:dyDescent="0.4">
      <c r="A155" s="1" t="s">
        <v>755</v>
      </c>
      <c r="B155" s="6">
        <v>0</v>
      </c>
      <c r="C155" s="6">
        <v>8105978</v>
      </c>
      <c r="D155" s="6">
        <f t="shared" si="18"/>
        <v>-8105978</v>
      </c>
      <c r="E155" s="7"/>
      <c r="F155" s="6">
        <v>0</v>
      </c>
      <c r="G155" s="6">
        <v>2222070</v>
      </c>
      <c r="H155" s="6">
        <f t="shared" si="19"/>
        <v>-2222070</v>
      </c>
      <c r="J155" s="1" t="s">
        <v>756</v>
      </c>
      <c r="K155" s="7"/>
    </row>
    <row r="156" spans="1:11" x14ac:dyDescent="0.4">
      <c r="B156" s="11"/>
      <c r="C156" s="11"/>
      <c r="D156" s="11"/>
      <c r="F156" s="11"/>
      <c r="G156" s="11"/>
      <c r="H156" s="11"/>
      <c r="K156" s="7"/>
    </row>
    <row r="157" spans="1:11" x14ac:dyDescent="0.4">
      <c r="B157" s="4"/>
      <c r="C157" s="4"/>
      <c r="D157" s="4"/>
      <c r="F157" s="4"/>
      <c r="G157" s="4"/>
      <c r="H157" s="4"/>
      <c r="J157" s="4" t="s">
        <v>68</v>
      </c>
      <c r="K157" s="7"/>
    </row>
    <row r="158" spans="1:11" x14ac:dyDescent="0.4">
      <c r="A158" s="1"/>
      <c r="B158" s="4"/>
      <c r="C158" s="4"/>
      <c r="D158" s="4"/>
      <c r="F158" s="4"/>
      <c r="G158" s="4"/>
      <c r="H158" s="4"/>
      <c r="J158" s="1"/>
      <c r="K158" s="7"/>
    </row>
    <row r="159" spans="1:11" x14ac:dyDescent="0.4">
      <c r="A159" s="1"/>
      <c r="B159" s="4"/>
      <c r="C159" s="4"/>
      <c r="D159" s="4"/>
      <c r="F159" s="4"/>
      <c r="G159" s="4"/>
      <c r="H159" s="4"/>
      <c r="J159" s="1"/>
      <c r="K159" s="7"/>
    </row>
    <row r="160" spans="1:11" x14ac:dyDescent="0.4">
      <c r="A160" s="1" t="s">
        <v>108</v>
      </c>
      <c r="K160" s="7"/>
    </row>
    <row r="161" spans="1:11" x14ac:dyDescent="0.4">
      <c r="A161" s="1" t="s">
        <v>109</v>
      </c>
      <c r="K161" s="7"/>
    </row>
    <row r="162" spans="1:11" x14ac:dyDescent="0.4">
      <c r="A162" s="2" t="s">
        <v>75</v>
      </c>
      <c r="K162" s="7"/>
    </row>
    <row r="163" spans="1:11" x14ac:dyDescent="0.4">
      <c r="K163" s="7"/>
    </row>
    <row r="164" spans="1:11" x14ac:dyDescent="0.4">
      <c r="K164" s="7"/>
    </row>
    <row r="165" spans="1:11" x14ac:dyDescent="0.4">
      <c r="A165" s="34"/>
      <c r="B165" s="34"/>
      <c r="C165" s="36" t="s">
        <v>746</v>
      </c>
      <c r="D165" s="34"/>
      <c r="E165" s="34"/>
      <c r="F165" s="34"/>
      <c r="G165" s="36" t="s">
        <v>747</v>
      </c>
      <c r="H165" s="34"/>
      <c r="I165" s="34"/>
      <c r="J165" s="34"/>
      <c r="K165" s="7"/>
    </row>
    <row r="166" spans="1:11" x14ac:dyDescent="0.4">
      <c r="A166" s="34"/>
      <c r="B166" s="34"/>
      <c r="C166" s="34"/>
      <c r="D166" s="37" t="s">
        <v>76</v>
      </c>
      <c r="E166" s="34"/>
      <c r="F166" s="34"/>
      <c r="G166" s="34"/>
      <c r="H166" s="37" t="s">
        <v>76</v>
      </c>
      <c r="I166" s="34"/>
      <c r="J166" s="34"/>
      <c r="K166" s="7"/>
    </row>
    <row r="167" spans="1:11" x14ac:dyDescent="0.4">
      <c r="A167" s="34"/>
      <c r="B167" s="37" t="s">
        <v>77</v>
      </c>
      <c r="C167" s="37" t="s">
        <v>78</v>
      </c>
      <c r="D167" s="37" t="s">
        <v>79</v>
      </c>
      <c r="E167" s="34"/>
      <c r="F167" s="37" t="s">
        <v>77</v>
      </c>
      <c r="G167" s="37" t="s">
        <v>78</v>
      </c>
      <c r="H167" s="37" t="s">
        <v>79</v>
      </c>
      <c r="I167" s="34"/>
      <c r="J167" s="34"/>
      <c r="K167" s="7"/>
    </row>
    <row r="168" spans="1:11" x14ac:dyDescent="0.4">
      <c r="A168" s="34"/>
      <c r="B168" s="37" t="s">
        <v>80</v>
      </c>
      <c r="C168" s="37" t="s">
        <v>81</v>
      </c>
      <c r="D168" s="37" t="s">
        <v>82</v>
      </c>
      <c r="E168" s="34"/>
      <c r="F168" s="37" t="s">
        <v>80</v>
      </c>
      <c r="G168" s="37" t="s">
        <v>81</v>
      </c>
      <c r="H168" s="37" t="s">
        <v>82</v>
      </c>
      <c r="I168" s="34"/>
      <c r="J168" s="34"/>
      <c r="K168" s="7"/>
    </row>
    <row r="169" spans="1:11" x14ac:dyDescent="0.4">
      <c r="B169" s="11"/>
      <c r="C169" s="11"/>
      <c r="D169" s="11"/>
      <c r="F169" s="11"/>
      <c r="G169" s="11"/>
      <c r="H169" s="11"/>
      <c r="K169" s="7"/>
    </row>
    <row r="170" spans="1:11" x14ac:dyDescent="0.4">
      <c r="A170" s="1" t="s">
        <v>213</v>
      </c>
      <c r="B170" s="6">
        <v>741183</v>
      </c>
      <c r="C170" s="6">
        <v>45867726</v>
      </c>
      <c r="D170" s="6">
        <f t="shared" ref="D170:D185" si="20">B170-C170</f>
        <v>-45126543</v>
      </c>
      <c r="E170" s="7"/>
      <c r="F170" s="6">
        <v>1908029</v>
      </c>
      <c r="G170" s="6">
        <v>35259574</v>
      </c>
      <c r="H170" s="6">
        <f t="shared" ref="H170:H196" si="21">F170-G170</f>
        <v>-33351545</v>
      </c>
      <c r="J170" s="1" t="s">
        <v>213</v>
      </c>
      <c r="K170" s="7"/>
    </row>
    <row r="171" spans="1:11" x14ac:dyDescent="0.4">
      <c r="A171" s="1" t="s">
        <v>214</v>
      </c>
      <c r="B171" s="6">
        <v>0</v>
      </c>
      <c r="C171" s="6">
        <v>60686</v>
      </c>
      <c r="D171" s="6">
        <f t="shared" si="20"/>
        <v>-60686</v>
      </c>
      <c r="E171" s="7"/>
      <c r="F171" s="6">
        <v>0</v>
      </c>
      <c r="G171" s="6">
        <v>568009</v>
      </c>
      <c r="H171" s="6">
        <f t="shared" si="21"/>
        <v>-568009</v>
      </c>
      <c r="J171" s="1" t="s">
        <v>214</v>
      </c>
      <c r="K171" s="7"/>
    </row>
    <row r="172" spans="1:11" x14ac:dyDescent="0.4">
      <c r="A172" s="1" t="s">
        <v>215</v>
      </c>
      <c r="B172" s="6">
        <v>15840</v>
      </c>
      <c r="C172" s="6">
        <v>8080</v>
      </c>
      <c r="D172" s="6">
        <f t="shared" si="20"/>
        <v>7760</v>
      </c>
      <c r="E172" s="7"/>
      <c r="F172" s="6">
        <v>404735</v>
      </c>
      <c r="G172" s="6">
        <v>82474</v>
      </c>
      <c r="H172" s="6">
        <f t="shared" si="21"/>
        <v>322261</v>
      </c>
      <c r="J172" s="1" t="s">
        <v>216</v>
      </c>
      <c r="K172" s="7"/>
    </row>
    <row r="173" spans="1:11" x14ac:dyDescent="0.4">
      <c r="A173" s="1" t="s">
        <v>217</v>
      </c>
      <c r="B173" s="6">
        <v>0</v>
      </c>
      <c r="C173" s="6">
        <v>51349</v>
      </c>
      <c r="D173" s="6">
        <f t="shared" si="20"/>
        <v>-51349</v>
      </c>
      <c r="E173" s="7"/>
      <c r="F173" s="6">
        <v>0</v>
      </c>
      <c r="G173" s="6">
        <v>4225</v>
      </c>
      <c r="H173" s="6">
        <f t="shared" si="21"/>
        <v>-4225</v>
      </c>
      <c r="J173" s="1" t="s">
        <v>218</v>
      </c>
      <c r="K173" s="7"/>
    </row>
    <row r="174" spans="1:11" x14ac:dyDescent="0.4">
      <c r="A174" s="1" t="s">
        <v>219</v>
      </c>
      <c r="B174" s="6">
        <v>11172040</v>
      </c>
      <c r="C174" s="6">
        <v>78731163</v>
      </c>
      <c r="D174" s="6">
        <f t="shared" si="20"/>
        <v>-67559123</v>
      </c>
      <c r="E174" s="7"/>
      <c r="F174" s="6">
        <v>16794833</v>
      </c>
      <c r="G174" s="6">
        <v>81351973</v>
      </c>
      <c r="H174" s="6">
        <f t="shared" si="21"/>
        <v>-64557140</v>
      </c>
      <c r="J174" s="1" t="s">
        <v>220</v>
      </c>
      <c r="K174" s="7"/>
    </row>
    <row r="175" spans="1:11" x14ac:dyDescent="0.4">
      <c r="A175" s="1" t="s">
        <v>221</v>
      </c>
      <c r="B175" s="6">
        <v>37507</v>
      </c>
      <c r="C175" s="6">
        <v>0</v>
      </c>
      <c r="D175" s="6">
        <f t="shared" si="20"/>
        <v>37507</v>
      </c>
      <c r="E175" s="7"/>
      <c r="F175" s="6">
        <v>5500</v>
      </c>
      <c r="G175" s="6">
        <v>0</v>
      </c>
      <c r="H175" s="6">
        <f t="shared" si="21"/>
        <v>5500</v>
      </c>
      <c r="J175" s="1" t="s">
        <v>222</v>
      </c>
      <c r="K175" s="7"/>
    </row>
    <row r="176" spans="1:11" x14ac:dyDescent="0.4">
      <c r="A176" s="1" t="s">
        <v>223</v>
      </c>
      <c r="B176" s="6">
        <v>70289</v>
      </c>
      <c r="C176" s="6">
        <v>0</v>
      </c>
      <c r="D176" s="6">
        <f t="shared" si="20"/>
        <v>70289</v>
      </c>
      <c r="E176" s="7"/>
      <c r="F176" s="6">
        <v>178814</v>
      </c>
      <c r="G176" s="6">
        <v>0</v>
      </c>
      <c r="H176" s="6">
        <f t="shared" si="21"/>
        <v>178814</v>
      </c>
      <c r="J176" s="1" t="s">
        <v>223</v>
      </c>
      <c r="K176" s="7"/>
    </row>
    <row r="177" spans="1:11" x14ac:dyDescent="0.4">
      <c r="A177" s="1" t="s">
        <v>224</v>
      </c>
      <c r="B177" s="6">
        <v>1053324</v>
      </c>
      <c r="C177" s="6">
        <v>2514798</v>
      </c>
      <c r="D177" s="6">
        <f t="shared" si="20"/>
        <v>-1461474</v>
      </c>
      <c r="E177" s="7"/>
      <c r="F177" s="6">
        <v>12692</v>
      </c>
      <c r="G177" s="6">
        <v>88783680</v>
      </c>
      <c r="H177" s="6">
        <f t="shared" si="21"/>
        <v>-88770988</v>
      </c>
      <c r="J177" s="1" t="s">
        <v>225</v>
      </c>
    </row>
    <row r="178" spans="1:11" x14ac:dyDescent="0.4">
      <c r="A178" s="1" t="s">
        <v>226</v>
      </c>
      <c r="B178" s="6">
        <v>6859876</v>
      </c>
      <c r="C178" s="6">
        <v>2245517</v>
      </c>
      <c r="D178" s="6">
        <f t="shared" si="20"/>
        <v>4614359</v>
      </c>
      <c r="E178" s="7"/>
      <c r="F178" s="6">
        <v>12711006</v>
      </c>
      <c r="G178" s="6">
        <v>1615644</v>
      </c>
      <c r="H178" s="6">
        <f t="shared" si="21"/>
        <v>11095362</v>
      </c>
      <c r="J178" s="1" t="s">
        <v>227</v>
      </c>
    </row>
    <row r="179" spans="1:11" x14ac:dyDescent="0.4">
      <c r="A179" s="1" t="s">
        <v>228</v>
      </c>
      <c r="B179" s="6">
        <v>1370110</v>
      </c>
      <c r="C179" s="6">
        <v>28332680</v>
      </c>
      <c r="D179" s="6">
        <f t="shared" si="20"/>
        <v>-26962570</v>
      </c>
      <c r="E179" s="7"/>
      <c r="F179" s="6">
        <v>649513</v>
      </c>
      <c r="G179" s="6">
        <v>22603600</v>
      </c>
      <c r="H179" s="6">
        <f t="shared" si="21"/>
        <v>-21954087</v>
      </c>
      <c r="J179" s="1" t="s">
        <v>228</v>
      </c>
    </row>
    <row r="180" spans="1:11" x14ac:dyDescent="0.4">
      <c r="A180" s="1" t="s">
        <v>229</v>
      </c>
      <c r="B180" s="6">
        <v>50829783</v>
      </c>
      <c r="C180" s="6">
        <v>1013552126</v>
      </c>
      <c r="D180" s="6">
        <f t="shared" si="20"/>
        <v>-962722343</v>
      </c>
      <c r="E180" s="7"/>
      <c r="F180" s="6">
        <v>65849398</v>
      </c>
      <c r="G180" s="6">
        <v>1167815580</v>
      </c>
      <c r="H180" s="6">
        <f t="shared" si="21"/>
        <v>-1101966182</v>
      </c>
      <c r="J180" s="1" t="s">
        <v>230</v>
      </c>
    </row>
    <row r="181" spans="1:11" x14ac:dyDescent="0.4">
      <c r="A181" s="1" t="s">
        <v>757</v>
      </c>
      <c r="B181" s="6">
        <v>0</v>
      </c>
      <c r="C181" s="6">
        <v>0</v>
      </c>
      <c r="D181" s="6">
        <f t="shared" si="20"/>
        <v>0</v>
      </c>
      <c r="E181" s="7"/>
      <c r="F181" s="6">
        <v>61199</v>
      </c>
      <c r="G181" s="6">
        <v>0</v>
      </c>
      <c r="H181" s="6">
        <f t="shared" si="21"/>
        <v>61199</v>
      </c>
      <c r="J181" s="1" t="s">
        <v>758</v>
      </c>
    </row>
    <row r="182" spans="1:11" x14ac:dyDescent="0.4">
      <c r="A182" s="1" t="s">
        <v>231</v>
      </c>
      <c r="B182" s="6">
        <v>0</v>
      </c>
      <c r="C182" s="6">
        <v>611364</v>
      </c>
      <c r="D182" s="6">
        <f t="shared" si="20"/>
        <v>-611364</v>
      </c>
      <c r="E182" s="7"/>
      <c r="F182" s="6">
        <v>0</v>
      </c>
      <c r="G182" s="6">
        <v>1569617</v>
      </c>
      <c r="H182" s="6">
        <f t="shared" si="21"/>
        <v>-1569617</v>
      </c>
      <c r="J182" s="1" t="s">
        <v>231</v>
      </c>
      <c r="K182" s="7"/>
    </row>
    <row r="183" spans="1:11" x14ac:dyDescent="0.4">
      <c r="A183" s="1" t="s">
        <v>232</v>
      </c>
      <c r="B183" s="6">
        <v>38940050</v>
      </c>
      <c r="C183" s="6">
        <v>130712722</v>
      </c>
      <c r="D183" s="6">
        <f t="shared" si="20"/>
        <v>-91772672</v>
      </c>
      <c r="E183" s="7"/>
      <c r="F183" s="6">
        <v>36000574</v>
      </c>
      <c r="G183" s="6">
        <v>170211902</v>
      </c>
      <c r="H183" s="6">
        <f t="shared" si="21"/>
        <v>-134211328</v>
      </c>
      <c r="J183" s="1" t="s">
        <v>233</v>
      </c>
      <c r="K183" s="7"/>
    </row>
    <row r="184" spans="1:11" x14ac:dyDescent="0.4">
      <c r="A184" s="1" t="s">
        <v>234</v>
      </c>
      <c r="B184" s="6">
        <v>10468480</v>
      </c>
      <c r="C184" s="6">
        <v>87257619</v>
      </c>
      <c r="D184" s="6">
        <f t="shared" si="20"/>
        <v>-76789139</v>
      </c>
      <c r="E184" s="7"/>
      <c r="F184" s="6">
        <v>10229598</v>
      </c>
      <c r="G184" s="6">
        <v>108409891</v>
      </c>
      <c r="H184" s="6">
        <f t="shared" si="21"/>
        <v>-98180293</v>
      </c>
      <c r="J184" s="1" t="s">
        <v>234</v>
      </c>
      <c r="K184" s="7"/>
    </row>
    <row r="185" spans="1:11" x14ac:dyDescent="0.4">
      <c r="A185" s="1" t="s">
        <v>759</v>
      </c>
      <c r="B185" s="6">
        <v>0</v>
      </c>
      <c r="C185" s="6">
        <v>0</v>
      </c>
      <c r="D185" s="6">
        <f t="shared" si="20"/>
        <v>0</v>
      </c>
      <c r="E185" s="7"/>
      <c r="F185" s="6">
        <v>2517</v>
      </c>
      <c r="G185" s="6">
        <v>0</v>
      </c>
      <c r="H185" s="6">
        <f t="shared" si="21"/>
        <v>2517</v>
      </c>
      <c r="J185" s="1" t="s">
        <v>760</v>
      </c>
      <c r="K185" s="7"/>
    </row>
    <row r="186" spans="1:11" x14ac:dyDescent="0.4">
      <c r="B186" s="6"/>
      <c r="C186" s="6"/>
      <c r="D186" s="6"/>
      <c r="E186" s="7"/>
      <c r="F186" s="6"/>
      <c r="G186" s="6"/>
      <c r="H186" s="6"/>
    </row>
    <row r="187" spans="1:11" x14ac:dyDescent="0.4">
      <c r="A187" s="1" t="s">
        <v>235</v>
      </c>
      <c r="B187" s="6">
        <f>SUM(B189:B196)</f>
        <v>76805853</v>
      </c>
      <c r="C187" s="6">
        <f>SUM(C189:C196)</f>
        <v>5458579</v>
      </c>
      <c r="D187" s="6">
        <f>B187-C187</f>
        <v>71347274</v>
      </c>
      <c r="E187" s="7"/>
      <c r="F187" s="6">
        <f>SUM(F189:F196)</f>
        <v>60423704</v>
      </c>
      <c r="G187" s="6">
        <f>SUM(G189:G196)</f>
        <v>10383561</v>
      </c>
      <c r="H187" s="6">
        <f>F187-G187</f>
        <v>50040143</v>
      </c>
      <c r="J187" s="1" t="s">
        <v>236</v>
      </c>
    </row>
    <row r="188" spans="1:11" x14ac:dyDescent="0.4">
      <c r="B188" s="6"/>
      <c r="C188" s="6"/>
      <c r="D188" s="6"/>
      <c r="E188" s="7"/>
      <c r="F188" s="6"/>
      <c r="G188" s="6"/>
      <c r="H188" s="6"/>
    </row>
    <row r="189" spans="1:11" x14ac:dyDescent="0.4">
      <c r="A189" s="1" t="s">
        <v>237</v>
      </c>
      <c r="B189" s="6">
        <v>72160636</v>
      </c>
      <c r="C189" s="6">
        <v>5159559</v>
      </c>
      <c r="D189" s="6">
        <f t="shared" ref="D189:D196" si="22">B189-C189</f>
        <v>67001077</v>
      </c>
      <c r="E189" s="7"/>
      <c r="F189" s="6">
        <v>56065192</v>
      </c>
      <c r="G189" s="6">
        <v>9864827</v>
      </c>
      <c r="H189" s="6">
        <f t="shared" si="21"/>
        <v>46200365</v>
      </c>
      <c r="J189" s="1" t="s">
        <v>237</v>
      </c>
    </row>
    <row r="190" spans="1:11" x14ac:dyDescent="0.4">
      <c r="A190" s="1" t="s">
        <v>238</v>
      </c>
      <c r="B190" s="6">
        <v>441048</v>
      </c>
      <c r="C190" s="6">
        <v>84768</v>
      </c>
      <c r="D190" s="6">
        <f t="shared" si="22"/>
        <v>356280</v>
      </c>
      <c r="E190" s="7"/>
      <c r="F190" s="6">
        <v>180584</v>
      </c>
      <c r="G190" s="6">
        <v>61345</v>
      </c>
      <c r="H190" s="6">
        <f t="shared" si="21"/>
        <v>119239</v>
      </c>
      <c r="J190" s="1" t="s">
        <v>238</v>
      </c>
    </row>
    <row r="191" spans="1:11" x14ac:dyDescent="0.4">
      <c r="A191" s="1" t="s">
        <v>761</v>
      </c>
      <c r="B191" s="6">
        <v>0</v>
      </c>
      <c r="C191" s="6">
        <v>0</v>
      </c>
      <c r="D191" s="6">
        <f t="shared" si="22"/>
        <v>0</v>
      </c>
      <c r="E191" s="7"/>
      <c r="F191" s="6">
        <v>0</v>
      </c>
      <c r="G191" s="6">
        <v>26952</v>
      </c>
      <c r="H191" s="6">
        <f t="shared" si="21"/>
        <v>-26952</v>
      </c>
      <c r="J191" s="1" t="s">
        <v>762</v>
      </c>
    </row>
    <row r="192" spans="1:11" x14ac:dyDescent="0.4">
      <c r="A192" s="1" t="s">
        <v>694</v>
      </c>
      <c r="B192" s="6">
        <v>40101</v>
      </c>
      <c r="C192" s="6">
        <v>0</v>
      </c>
      <c r="D192" s="6">
        <f t="shared" si="22"/>
        <v>40101</v>
      </c>
      <c r="E192" s="7"/>
      <c r="F192" s="6">
        <v>0</v>
      </c>
      <c r="G192" s="6">
        <v>0</v>
      </c>
      <c r="H192" s="6">
        <f t="shared" si="21"/>
        <v>0</v>
      </c>
      <c r="J192" s="1" t="s">
        <v>695</v>
      </c>
    </row>
    <row r="193" spans="1:10" x14ac:dyDescent="0.4">
      <c r="A193" s="1" t="s">
        <v>239</v>
      </c>
      <c r="B193" s="6">
        <v>9234</v>
      </c>
      <c r="C193" s="6">
        <v>0</v>
      </c>
      <c r="D193" s="6">
        <f t="shared" si="22"/>
        <v>9234</v>
      </c>
      <c r="E193" s="7"/>
      <c r="F193" s="6">
        <v>0</v>
      </c>
      <c r="G193" s="6">
        <v>0</v>
      </c>
      <c r="H193" s="6">
        <f t="shared" si="21"/>
        <v>0</v>
      </c>
      <c r="J193" s="1" t="s">
        <v>240</v>
      </c>
    </row>
    <row r="194" spans="1:10" x14ac:dyDescent="0.4">
      <c r="A194" s="1" t="s">
        <v>241</v>
      </c>
      <c r="B194" s="6">
        <v>4087208</v>
      </c>
      <c r="C194" s="6">
        <v>214252</v>
      </c>
      <c r="D194" s="6">
        <f t="shared" si="22"/>
        <v>3872956</v>
      </c>
      <c r="E194" s="7"/>
      <c r="F194" s="6">
        <v>4114424</v>
      </c>
      <c r="G194" s="6">
        <v>430437</v>
      </c>
      <c r="H194" s="6">
        <f t="shared" si="21"/>
        <v>3683987</v>
      </c>
      <c r="J194" s="1" t="s">
        <v>242</v>
      </c>
    </row>
    <row r="195" spans="1:10" x14ac:dyDescent="0.4">
      <c r="A195" s="1" t="s">
        <v>696</v>
      </c>
      <c r="B195" s="6">
        <v>67626</v>
      </c>
      <c r="C195" s="6">
        <v>0</v>
      </c>
      <c r="D195" s="6">
        <f t="shared" si="22"/>
        <v>67626</v>
      </c>
      <c r="E195" s="7"/>
      <c r="F195" s="6">
        <v>63504</v>
      </c>
      <c r="G195" s="6">
        <v>0</v>
      </c>
      <c r="H195" s="6">
        <f t="shared" si="21"/>
        <v>63504</v>
      </c>
      <c r="J195" s="1" t="s">
        <v>697</v>
      </c>
    </row>
    <row r="196" spans="1:10" x14ac:dyDescent="0.4">
      <c r="A196" s="1" t="s">
        <v>243</v>
      </c>
      <c r="B196" s="6">
        <v>0</v>
      </c>
      <c r="C196" s="6">
        <v>0</v>
      </c>
      <c r="D196" s="6">
        <f t="shared" si="22"/>
        <v>0</v>
      </c>
      <c r="E196" s="7"/>
      <c r="F196" s="6">
        <v>0</v>
      </c>
      <c r="G196" s="6">
        <v>0</v>
      </c>
      <c r="H196" s="6">
        <f t="shared" si="21"/>
        <v>0</v>
      </c>
      <c r="J196" s="1" t="s">
        <v>243</v>
      </c>
    </row>
    <row r="198" spans="1:10" x14ac:dyDescent="0.4">
      <c r="J198" s="4" t="s">
        <v>68</v>
      </c>
    </row>
    <row r="199" spans="1:10" x14ac:dyDescent="0.4">
      <c r="J199" s="4"/>
    </row>
    <row r="200" spans="1:10" x14ac:dyDescent="0.4">
      <c r="J200" s="4"/>
    </row>
    <row r="201" spans="1:10" x14ac:dyDescent="0.4">
      <c r="J201" s="4"/>
    </row>
    <row r="202" spans="1:10" x14ac:dyDescent="0.4">
      <c r="A202" s="1" t="s">
        <v>108</v>
      </c>
    </row>
    <row r="203" spans="1:10" x14ac:dyDescent="0.4">
      <c r="A203" s="1" t="s">
        <v>109</v>
      </c>
    </row>
    <row r="204" spans="1:10" x14ac:dyDescent="0.4">
      <c r="A204" s="2" t="s">
        <v>75</v>
      </c>
    </row>
    <row r="207" spans="1:10" x14ac:dyDescent="0.4">
      <c r="A207" s="34"/>
      <c r="B207" s="34"/>
      <c r="C207" s="36" t="s">
        <v>746</v>
      </c>
      <c r="D207" s="34"/>
      <c r="E207" s="34"/>
      <c r="F207" s="34"/>
      <c r="G207" s="36" t="s">
        <v>747</v>
      </c>
      <c r="H207" s="34"/>
      <c r="I207" s="34"/>
      <c r="J207" s="34"/>
    </row>
    <row r="208" spans="1:10" x14ac:dyDescent="0.4">
      <c r="A208" s="34"/>
      <c r="B208" s="34"/>
      <c r="C208" s="34"/>
      <c r="D208" s="37" t="s">
        <v>76</v>
      </c>
      <c r="E208" s="34"/>
      <c r="F208" s="34"/>
      <c r="G208" s="34"/>
      <c r="H208" s="37" t="s">
        <v>76</v>
      </c>
      <c r="I208" s="34"/>
      <c r="J208" s="34"/>
    </row>
    <row r="209" spans="1:10" x14ac:dyDescent="0.4">
      <c r="A209" s="34"/>
      <c r="B209" s="37" t="s">
        <v>77</v>
      </c>
      <c r="C209" s="37" t="s">
        <v>78</v>
      </c>
      <c r="D209" s="37" t="s">
        <v>79</v>
      </c>
      <c r="E209" s="34"/>
      <c r="F209" s="37" t="s">
        <v>77</v>
      </c>
      <c r="G209" s="37" t="s">
        <v>78</v>
      </c>
      <c r="H209" s="37" t="s">
        <v>79</v>
      </c>
      <c r="I209" s="34"/>
      <c r="J209" s="34"/>
    </row>
    <row r="210" spans="1:10" x14ac:dyDescent="0.4">
      <c r="A210" s="34"/>
      <c r="B210" s="37" t="s">
        <v>80</v>
      </c>
      <c r="C210" s="37" t="s">
        <v>81</v>
      </c>
      <c r="D210" s="37" t="s">
        <v>82</v>
      </c>
      <c r="E210" s="34"/>
      <c r="F210" s="37" t="s">
        <v>80</v>
      </c>
      <c r="G210" s="37" t="s">
        <v>81</v>
      </c>
      <c r="H210" s="37" t="s">
        <v>82</v>
      </c>
      <c r="I210" s="34"/>
      <c r="J210" s="34"/>
    </row>
    <row r="211" spans="1:10" x14ac:dyDescent="0.4">
      <c r="B211" s="1"/>
      <c r="C211" s="1"/>
      <c r="D211" s="11"/>
      <c r="F211" s="1"/>
      <c r="G211" s="1"/>
      <c r="H211" s="11"/>
    </row>
    <row r="212" spans="1:10" x14ac:dyDescent="0.4">
      <c r="A212" s="1" t="s">
        <v>244</v>
      </c>
      <c r="B212" s="6">
        <f>SUM(B214:B238)</f>
        <v>754976183</v>
      </c>
      <c r="C212" s="6">
        <f>SUM(C214:C238)</f>
        <v>1199627178</v>
      </c>
      <c r="D212" s="6">
        <f>B212-C212</f>
        <v>-444650995</v>
      </c>
      <c r="E212" s="7"/>
      <c r="F212" s="6">
        <f>SUM(F214:F238)</f>
        <v>749639501</v>
      </c>
      <c r="G212" s="6">
        <f>SUM(G214:G238)</f>
        <v>1056690904</v>
      </c>
      <c r="H212" s="6">
        <f>F212-G212</f>
        <v>-307051403</v>
      </c>
      <c r="J212" s="1" t="s">
        <v>245</v>
      </c>
    </row>
    <row r="213" spans="1:10" x14ac:dyDescent="0.4">
      <c r="B213" s="6"/>
      <c r="C213" s="6"/>
      <c r="D213" s="6"/>
      <c r="E213" s="7"/>
      <c r="F213" s="6"/>
      <c r="G213" s="6"/>
      <c r="H213" s="6"/>
    </row>
    <row r="214" spans="1:10" x14ac:dyDescent="0.4">
      <c r="A214" s="1" t="s">
        <v>246</v>
      </c>
      <c r="B214" s="6">
        <v>17201252</v>
      </c>
      <c r="C214" s="6">
        <v>104515</v>
      </c>
      <c r="D214" s="6">
        <f t="shared" ref="D214:D226" si="23">B214-C214</f>
        <v>17096737</v>
      </c>
      <c r="E214" s="7"/>
      <c r="F214" s="6">
        <v>16086918</v>
      </c>
      <c r="G214" s="6">
        <v>98966</v>
      </c>
      <c r="H214" s="6">
        <f>F214-G214</f>
        <v>15987952</v>
      </c>
      <c r="J214" s="1" t="s">
        <v>247</v>
      </c>
    </row>
    <row r="215" spans="1:10" x14ac:dyDescent="0.4">
      <c r="A215" s="1" t="s">
        <v>248</v>
      </c>
      <c r="B215" s="6">
        <v>8953489</v>
      </c>
      <c r="C215" s="6">
        <v>3960</v>
      </c>
      <c r="D215" s="6">
        <f t="shared" si="23"/>
        <v>8949529</v>
      </c>
      <c r="E215" s="7"/>
      <c r="F215" s="6">
        <v>10756035</v>
      </c>
      <c r="G215" s="6">
        <v>0</v>
      </c>
      <c r="H215" s="6">
        <f>F215-G215</f>
        <v>10756035</v>
      </c>
      <c r="J215" s="1" t="s">
        <v>249</v>
      </c>
    </row>
    <row r="216" spans="1:10" x14ac:dyDescent="0.4">
      <c r="A216" s="1" t="s">
        <v>250</v>
      </c>
      <c r="B216" s="6">
        <v>32190031</v>
      </c>
      <c r="C216" s="6">
        <v>242531</v>
      </c>
      <c r="D216" s="6">
        <f t="shared" si="23"/>
        <v>31947500</v>
      </c>
      <c r="E216" s="7"/>
      <c r="F216" s="6">
        <v>5108952</v>
      </c>
      <c r="G216" s="6">
        <v>15700</v>
      </c>
      <c r="H216" s="6">
        <f t="shared" ref="H216:H226" si="24">F216-G216</f>
        <v>5093252</v>
      </c>
      <c r="J216" s="1" t="s">
        <v>250</v>
      </c>
    </row>
    <row r="217" spans="1:10" x14ac:dyDescent="0.4">
      <c r="A217" s="1" t="s">
        <v>251</v>
      </c>
      <c r="B217" s="6">
        <v>9732713</v>
      </c>
      <c r="C217" s="6">
        <v>5757010</v>
      </c>
      <c r="D217" s="6">
        <f t="shared" si="23"/>
        <v>3975703</v>
      </c>
      <c r="E217" s="7"/>
      <c r="F217" s="6">
        <v>7146304</v>
      </c>
      <c r="G217" s="6">
        <v>413230</v>
      </c>
      <c r="H217" s="6">
        <f t="shared" si="24"/>
        <v>6733074</v>
      </c>
      <c r="J217" s="1" t="s">
        <v>251</v>
      </c>
    </row>
    <row r="218" spans="1:10" x14ac:dyDescent="0.4">
      <c r="A218" s="1" t="s">
        <v>252</v>
      </c>
      <c r="B218" s="6">
        <v>25957823</v>
      </c>
      <c r="C218" s="6">
        <v>889395</v>
      </c>
      <c r="D218" s="6">
        <f t="shared" si="23"/>
        <v>25068428</v>
      </c>
      <c r="E218" s="7"/>
      <c r="F218" s="6">
        <v>17130085</v>
      </c>
      <c r="G218" s="6">
        <v>1667465</v>
      </c>
      <c r="H218" s="6">
        <f t="shared" si="24"/>
        <v>15462620</v>
      </c>
      <c r="J218" s="1" t="s">
        <v>252</v>
      </c>
    </row>
    <row r="219" spans="1:10" x14ac:dyDescent="0.4">
      <c r="A219" s="1" t="s">
        <v>253</v>
      </c>
      <c r="B219" s="6">
        <v>60000</v>
      </c>
      <c r="C219" s="6">
        <v>0</v>
      </c>
      <c r="D219" s="6">
        <f t="shared" si="23"/>
        <v>60000</v>
      </c>
      <c r="E219" s="7"/>
      <c r="F219" s="6">
        <v>108801</v>
      </c>
      <c r="G219" s="6">
        <v>0</v>
      </c>
      <c r="H219" s="6">
        <f>F219-G219</f>
        <v>108801</v>
      </c>
      <c r="J219" s="1" t="s">
        <v>253</v>
      </c>
    </row>
    <row r="220" spans="1:10" x14ac:dyDescent="0.4">
      <c r="A220" s="1" t="s">
        <v>254</v>
      </c>
      <c r="B220" s="6">
        <v>5455683</v>
      </c>
      <c r="C220" s="6">
        <v>115209</v>
      </c>
      <c r="D220" s="6">
        <f t="shared" si="23"/>
        <v>5340474</v>
      </c>
      <c r="E220" s="7"/>
      <c r="F220" s="6">
        <v>6442516</v>
      </c>
      <c r="G220" s="6">
        <v>116053</v>
      </c>
      <c r="H220" s="6">
        <f>F220-G220</f>
        <v>6326463</v>
      </c>
      <c r="J220" s="1" t="s">
        <v>254</v>
      </c>
    </row>
    <row r="221" spans="1:10" x14ac:dyDescent="0.4">
      <c r="A221" s="1" t="s">
        <v>255</v>
      </c>
      <c r="B221" s="6">
        <v>3672625</v>
      </c>
      <c r="C221" s="6">
        <v>129645</v>
      </c>
      <c r="D221" s="6">
        <f t="shared" si="23"/>
        <v>3542980</v>
      </c>
      <c r="E221" s="7"/>
      <c r="F221" s="6">
        <v>3205298</v>
      </c>
      <c r="G221" s="6">
        <v>0</v>
      </c>
      <c r="H221" s="6">
        <f t="shared" si="24"/>
        <v>3205298</v>
      </c>
      <c r="J221" s="1" t="s">
        <v>255</v>
      </c>
    </row>
    <row r="222" spans="1:10" x14ac:dyDescent="0.4">
      <c r="A222" s="1" t="s">
        <v>256</v>
      </c>
      <c r="B222" s="6">
        <v>3778210</v>
      </c>
      <c r="C222" s="6">
        <v>0</v>
      </c>
      <c r="D222" s="6">
        <f t="shared" si="23"/>
        <v>3778210</v>
      </c>
      <c r="E222" s="7"/>
      <c r="F222" s="6">
        <v>4499901</v>
      </c>
      <c r="G222" s="6">
        <v>26500</v>
      </c>
      <c r="H222" s="6">
        <f t="shared" si="24"/>
        <v>4473401</v>
      </c>
      <c r="J222" s="1" t="s">
        <v>257</v>
      </c>
    </row>
    <row r="223" spans="1:10" x14ac:dyDescent="0.4">
      <c r="A223" s="1" t="s">
        <v>258</v>
      </c>
      <c r="B223" s="6">
        <v>1499247</v>
      </c>
      <c r="C223" s="6">
        <v>0</v>
      </c>
      <c r="D223" s="6">
        <f t="shared" si="23"/>
        <v>1499247</v>
      </c>
      <c r="E223" s="7"/>
      <c r="F223" s="6">
        <v>17164432</v>
      </c>
      <c r="G223" s="6">
        <v>4800</v>
      </c>
      <c r="H223" s="6">
        <f t="shared" si="24"/>
        <v>17159632</v>
      </c>
      <c r="J223" s="1" t="s">
        <v>259</v>
      </c>
    </row>
    <row r="224" spans="1:10" x14ac:dyDescent="0.4">
      <c r="A224" s="1" t="s">
        <v>260</v>
      </c>
      <c r="B224" s="6">
        <v>38700639</v>
      </c>
      <c r="C224" s="6">
        <v>16646945</v>
      </c>
      <c r="D224" s="6">
        <f t="shared" si="23"/>
        <v>22053694</v>
      </c>
      <c r="E224" s="7"/>
      <c r="F224" s="6">
        <v>469043</v>
      </c>
      <c r="G224" s="6">
        <v>2938998</v>
      </c>
      <c r="H224" s="6">
        <f t="shared" si="24"/>
        <v>-2469955</v>
      </c>
      <c r="J224" s="1" t="s">
        <v>261</v>
      </c>
    </row>
    <row r="225" spans="1:10" x14ac:dyDescent="0.4">
      <c r="A225" s="1" t="s">
        <v>262</v>
      </c>
      <c r="B225" s="6">
        <v>3242953</v>
      </c>
      <c r="C225" s="6">
        <v>0</v>
      </c>
      <c r="D225" s="6">
        <f t="shared" si="23"/>
        <v>3242953</v>
      </c>
      <c r="E225" s="7"/>
      <c r="F225" s="6">
        <v>3318417</v>
      </c>
      <c r="G225" s="6">
        <v>0</v>
      </c>
      <c r="H225" s="6">
        <f t="shared" si="24"/>
        <v>3318417</v>
      </c>
      <c r="J225" s="1" t="s">
        <v>263</v>
      </c>
    </row>
    <row r="226" spans="1:10" x14ac:dyDescent="0.4">
      <c r="A226" s="1" t="s">
        <v>264</v>
      </c>
      <c r="B226" s="6">
        <v>879228</v>
      </c>
      <c r="C226" s="6">
        <v>0</v>
      </c>
      <c r="D226" s="6">
        <f t="shared" si="23"/>
        <v>879228</v>
      </c>
      <c r="E226" s="7"/>
      <c r="F226" s="6">
        <v>2309522</v>
      </c>
      <c r="G226" s="6">
        <v>0</v>
      </c>
      <c r="H226" s="6">
        <f t="shared" si="24"/>
        <v>2309522</v>
      </c>
      <c r="J226" s="1" t="s">
        <v>265</v>
      </c>
    </row>
    <row r="227" spans="1:10" x14ac:dyDescent="0.4">
      <c r="A227" s="1" t="s">
        <v>11</v>
      </c>
      <c r="B227" s="6"/>
      <c r="C227" s="6"/>
      <c r="D227" s="6"/>
      <c r="E227" s="7"/>
      <c r="F227" s="6"/>
      <c r="G227" s="6"/>
      <c r="H227" s="6"/>
      <c r="J227" s="1" t="s">
        <v>266</v>
      </c>
    </row>
    <row r="228" spans="1:10" x14ac:dyDescent="0.4">
      <c r="A228" s="1" t="s">
        <v>267</v>
      </c>
      <c r="B228" s="6">
        <v>49541375</v>
      </c>
      <c r="C228" s="6">
        <v>222220</v>
      </c>
      <c r="D228" s="6">
        <f t="shared" ref="D228:D233" si="25">B228-C228</f>
        <v>49319155</v>
      </c>
      <c r="E228" s="7"/>
      <c r="F228" s="6">
        <v>58553638</v>
      </c>
      <c r="G228" s="6">
        <v>263608</v>
      </c>
      <c r="H228" s="6">
        <f t="shared" ref="H228:H233" si="26">F228-G228</f>
        <v>58290030</v>
      </c>
      <c r="J228" s="1" t="s">
        <v>268</v>
      </c>
    </row>
    <row r="229" spans="1:10" x14ac:dyDescent="0.4">
      <c r="A229" s="1" t="s">
        <v>269</v>
      </c>
      <c r="B229" s="6">
        <v>23070446</v>
      </c>
      <c r="C229" s="6">
        <v>21287359</v>
      </c>
      <c r="D229" s="6">
        <f t="shared" si="25"/>
        <v>1783087</v>
      </c>
      <c r="E229" s="7"/>
      <c r="F229" s="6">
        <v>19912739</v>
      </c>
      <c r="G229" s="6">
        <v>23349275</v>
      </c>
      <c r="H229" s="6">
        <f t="shared" si="26"/>
        <v>-3436536</v>
      </c>
      <c r="J229" s="1" t="s">
        <v>269</v>
      </c>
    </row>
    <row r="230" spans="1:10" x14ac:dyDescent="0.4">
      <c r="A230" s="1" t="s">
        <v>270</v>
      </c>
      <c r="B230" s="6">
        <v>199294</v>
      </c>
      <c r="C230" s="6">
        <v>0</v>
      </c>
      <c r="D230" s="6">
        <f t="shared" si="25"/>
        <v>199294</v>
      </c>
      <c r="E230" s="7"/>
      <c r="F230" s="6">
        <v>1975265</v>
      </c>
      <c r="G230" s="6">
        <v>0</v>
      </c>
      <c r="H230" s="6">
        <f t="shared" si="26"/>
        <v>1975265</v>
      </c>
      <c r="J230" s="1" t="s">
        <v>271</v>
      </c>
    </row>
    <row r="231" spans="1:10" x14ac:dyDescent="0.4">
      <c r="A231" s="1" t="s">
        <v>272</v>
      </c>
      <c r="B231" s="6">
        <v>1012696</v>
      </c>
      <c r="C231" s="6">
        <v>0</v>
      </c>
      <c r="D231" s="6">
        <f t="shared" si="25"/>
        <v>1012696</v>
      </c>
      <c r="E231" s="7"/>
      <c r="F231" s="6">
        <v>2057694</v>
      </c>
      <c r="G231" s="6">
        <v>0</v>
      </c>
      <c r="H231" s="6">
        <f t="shared" si="26"/>
        <v>2057694</v>
      </c>
      <c r="J231" s="1" t="s">
        <v>272</v>
      </c>
    </row>
    <row r="232" spans="1:10" x14ac:dyDescent="0.4">
      <c r="A232" s="1" t="s">
        <v>273</v>
      </c>
      <c r="B232" s="6">
        <v>439122558</v>
      </c>
      <c r="C232" s="6">
        <v>653369737</v>
      </c>
      <c r="D232" s="6">
        <f t="shared" si="25"/>
        <v>-214247179</v>
      </c>
      <c r="E232" s="7"/>
      <c r="F232" s="6">
        <v>473963771</v>
      </c>
      <c r="G232" s="6">
        <v>657903492</v>
      </c>
      <c r="H232" s="6">
        <f t="shared" si="26"/>
        <v>-183939721</v>
      </c>
      <c r="J232" s="1" t="s">
        <v>274</v>
      </c>
    </row>
    <row r="233" spans="1:10" x14ac:dyDescent="0.4">
      <c r="A233" s="1" t="s">
        <v>275</v>
      </c>
      <c r="B233" s="6">
        <v>9460592</v>
      </c>
      <c r="C233" s="6">
        <v>534509</v>
      </c>
      <c r="D233" s="6">
        <f t="shared" si="25"/>
        <v>8926083</v>
      </c>
      <c r="E233" s="7"/>
      <c r="F233" s="6">
        <v>12038438</v>
      </c>
      <c r="G233" s="6">
        <v>711258</v>
      </c>
      <c r="H233" s="6">
        <f t="shared" si="26"/>
        <v>11327180</v>
      </c>
      <c r="J233" s="1" t="s">
        <v>276</v>
      </c>
    </row>
    <row r="234" spans="1:10" x14ac:dyDescent="0.4">
      <c r="A234" s="1" t="s">
        <v>277</v>
      </c>
      <c r="B234" s="6"/>
      <c r="C234" s="6"/>
      <c r="D234" s="6"/>
      <c r="E234" s="7"/>
      <c r="F234" s="6"/>
      <c r="G234" s="6"/>
      <c r="H234" s="6"/>
      <c r="J234" s="1" t="s">
        <v>278</v>
      </c>
    </row>
    <row r="235" spans="1:10" x14ac:dyDescent="0.4">
      <c r="A235" s="1" t="s">
        <v>279</v>
      </c>
      <c r="B235" s="6">
        <v>3122270</v>
      </c>
      <c r="C235" s="6">
        <v>0</v>
      </c>
      <c r="D235" s="6">
        <f t="shared" ref="D235:D238" si="27">B235-C235</f>
        <v>3122270</v>
      </c>
      <c r="E235" s="7"/>
      <c r="F235" s="6">
        <v>2843623</v>
      </c>
      <c r="G235" s="6">
        <v>2400</v>
      </c>
      <c r="H235" s="6">
        <f>F235-G235</f>
        <v>2841223</v>
      </c>
      <c r="J235" s="1" t="s">
        <v>280</v>
      </c>
    </row>
    <row r="236" spans="1:10" x14ac:dyDescent="0.4">
      <c r="A236" s="1" t="s">
        <v>281</v>
      </c>
      <c r="B236" s="6">
        <v>3560175</v>
      </c>
      <c r="C236" s="6">
        <v>60202</v>
      </c>
      <c r="D236" s="6">
        <f t="shared" si="27"/>
        <v>3499973</v>
      </c>
      <c r="E236" s="7"/>
      <c r="F236" s="6">
        <v>3556914</v>
      </c>
      <c r="G236" s="6">
        <v>90356</v>
      </c>
      <c r="H236" s="6">
        <f>F236-G236</f>
        <v>3466558</v>
      </c>
      <c r="J236" s="1" t="s">
        <v>282</v>
      </c>
    </row>
    <row r="237" spans="1:10" x14ac:dyDescent="0.4">
      <c r="A237" s="1" t="s">
        <v>283</v>
      </c>
      <c r="B237" s="6">
        <v>52005066</v>
      </c>
      <c r="C237" s="6">
        <v>292399</v>
      </c>
      <c r="D237" s="6">
        <f t="shared" si="27"/>
        <v>51712667</v>
      </c>
      <c r="E237" s="7"/>
      <c r="F237" s="6">
        <v>60971639</v>
      </c>
      <c r="G237" s="6">
        <v>377070</v>
      </c>
      <c r="H237" s="6">
        <f>F237-G237</f>
        <v>60594569</v>
      </c>
      <c r="J237" s="1" t="s">
        <v>283</v>
      </c>
    </row>
    <row r="238" spans="1:10" x14ac:dyDescent="0.4">
      <c r="A238" s="1" t="s">
        <v>284</v>
      </c>
      <c r="B238" s="6">
        <v>22557818</v>
      </c>
      <c r="C238" s="6">
        <v>499971542</v>
      </c>
      <c r="D238" s="6">
        <f t="shared" si="27"/>
        <v>-477413724</v>
      </c>
      <c r="E238" s="7"/>
      <c r="F238" s="6">
        <v>20019556</v>
      </c>
      <c r="G238" s="6">
        <v>368711733</v>
      </c>
      <c r="H238" s="6">
        <f>F238-G238</f>
        <v>-348692177</v>
      </c>
      <c r="J238" s="1" t="s">
        <v>285</v>
      </c>
    </row>
    <row r="239" spans="1:10" x14ac:dyDescent="0.4">
      <c r="A239" s="1"/>
      <c r="B239" s="4"/>
      <c r="C239" s="4"/>
      <c r="D239" s="4"/>
      <c r="F239" s="4"/>
      <c r="G239" s="4"/>
      <c r="H239" s="4"/>
      <c r="J239" s="1"/>
    </row>
    <row r="240" spans="1:10" x14ac:dyDescent="0.4">
      <c r="J240" s="4" t="s">
        <v>68</v>
      </c>
    </row>
    <row r="243" spans="1:11" x14ac:dyDescent="0.4">
      <c r="A243" s="1" t="s">
        <v>108</v>
      </c>
    </row>
    <row r="244" spans="1:11" x14ac:dyDescent="0.4">
      <c r="A244" s="1" t="s">
        <v>109</v>
      </c>
    </row>
    <row r="245" spans="1:11" x14ac:dyDescent="0.4">
      <c r="A245" s="2" t="s">
        <v>75</v>
      </c>
    </row>
    <row r="248" spans="1:11" x14ac:dyDescent="0.4">
      <c r="A248" s="34"/>
      <c r="B248" s="34"/>
      <c r="C248" s="36" t="s">
        <v>746</v>
      </c>
      <c r="D248" s="34"/>
      <c r="E248" s="34"/>
      <c r="F248" s="34"/>
      <c r="G248" s="36" t="s">
        <v>747</v>
      </c>
      <c r="H248" s="34"/>
      <c r="I248" s="34"/>
      <c r="J248" s="34"/>
    </row>
    <row r="249" spans="1:11" x14ac:dyDescent="0.4">
      <c r="A249" s="34"/>
      <c r="B249" s="34"/>
      <c r="C249" s="34"/>
      <c r="D249" s="37" t="s">
        <v>76</v>
      </c>
      <c r="E249" s="34"/>
      <c r="F249" s="34"/>
      <c r="G249" s="34"/>
      <c r="H249" s="37" t="s">
        <v>76</v>
      </c>
      <c r="I249" s="34"/>
      <c r="J249" s="34"/>
    </row>
    <row r="250" spans="1:11" x14ac:dyDescent="0.4">
      <c r="A250" s="34"/>
      <c r="B250" s="37" t="s">
        <v>77</v>
      </c>
      <c r="C250" s="37" t="s">
        <v>78</v>
      </c>
      <c r="D250" s="37" t="s">
        <v>79</v>
      </c>
      <c r="E250" s="34"/>
      <c r="F250" s="37" t="s">
        <v>77</v>
      </c>
      <c r="G250" s="37" t="s">
        <v>78</v>
      </c>
      <c r="H250" s="37" t="s">
        <v>79</v>
      </c>
      <c r="I250" s="34"/>
      <c r="J250" s="34"/>
    </row>
    <row r="251" spans="1:11" x14ac:dyDescent="0.4">
      <c r="A251" s="34"/>
      <c r="B251" s="37" t="s">
        <v>80</v>
      </c>
      <c r="C251" s="37" t="s">
        <v>81</v>
      </c>
      <c r="D251" s="37" t="s">
        <v>82</v>
      </c>
      <c r="E251" s="34"/>
      <c r="F251" s="37" t="s">
        <v>80</v>
      </c>
      <c r="G251" s="37" t="s">
        <v>81</v>
      </c>
      <c r="H251" s="37" t="s">
        <v>82</v>
      </c>
      <c r="I251" s="34"/>
      <c r="J251" s="34"/>
    </row>
    <row r="253" spans="1:11" x14ac:dyDescent="0.4">
      <c r="A253" s="1" t="s">
        <v>286</v>
      </c>
      <c r="B253" s="6">
        <f>SUM(B255:B317)</f>
        <v>10119615865</v>
      </c>
      <c r="C253" s="6">
        <f>SUM(C255:C317)</f>
        <v>13249443972</v>
      </c>
      <c r="D253" s="6">
        <f>B253-C253</f>
        <v>-3129828107</v>
      </c>
      <c r="E253" s="7"/>
      <c r="F253" s="6">
        <f>SUM(F255:F317)</f>
        <v>13034757321</v>
      </c>
      <c r="G253" s="6">
        <f>SUM(G255:G317)</f>
        <v>12852159333</v>
      </c>
      <c r="H253" s="6">
        <f>F253-G253</f>
        <v>182597988</v>
      </c>
      <c r="J253" s="1" t="s">
        <v>287</v>
      </c>
    </row>
    <row r="254" spans="1:11" x14ac:dyDescent="0.4">
      <c r="B254" s="6"/>
      <c r="C254" s="6"/>
      <c r="D254" s="6"/>
      <c r="E254" s="7"/>
      <c r="F254" s="6"/>
      <c r="G254" s="6"/>
      <c r="H254" s="6"/>
    </row>
    <row r="255" spans="1:11" x14ac:dyDescent="0.4">
      <c r="A255" s="1" t="s">
        <v>288</v>
      </c>
      <c r="B255" s="6">
        <v>8283</v>
      </c>
      <c r="C255" s="6">
        <v>216991</v>
      </c>
      <c r="D255" s="6">
        <f t="shared" ref="D255:D280" si="28">B255-C255</f>
        <v>-208708</v>
      </c>
      <c r="E255" s="7"/>
      <c r="F255" s="6">
        <v>8260</v>
      </c>
      <c r="G255" s="6">
        <v>464381</v>
      </c>
      <c r="H255" s="6">
        <f t="shared" ref="H255:H278" si="29">F255-G255</f>
        <v>-456121</v>
      </c>
      <c r="J255" s="1" t="s">
        <v>288</v>
      </c>
      <c r="K255" s="7"/>
    </row>
    <row r="256" spans="1:11" x14ac:dyDescent="0.4">
      <c r="A256" s="1" t="s">
        <v>289</v>
      </c>
      <c r="B256" s="6">
        <v>1131429709</v>
      </c>
      <c r="C256" s="6">
        <v>487223224</v>
      </c>
      <c r="D256" s="6">
        <f t="shared" si="28"/>
        <v>644206485</v>
      </c>
      <c r="E256" s="7"/>
      <c r="F256" s="6">
        <v>548882301</v>
      </c>
      <c r="G256" s="6">
        <v>386912395</v>
      </c>
      <c r="H256" s="6">
        <f t="shared" si="29"/>
        <v>161969906</v>
      </c>
      <c r="J256" s="1" t="s">
        <v>290</v>
      </c>
      <c r="K256" s="7"/>
    </row>
    <row r="257" spans="1:11" x14ac:dyDescent="0.4">
      <c r="A257" s="1" t="s">
        <v>698</v>
      </c>
      <c r="B257" s="6">
        <v>2750</v>
      </c>
      <c r="C257" s="6">
        <v>0</v>
      </c>
      <c r="D257" s="6">
        <f t="shared" si="28"/>
        <v>2750</v>
      </c>
      <c r="E257" s="7"/>
      <c r="F257" s="6">
        <v>0</v>
      </c>
      <c r="G257" s="6">
        <v>0</v>
      </c>
      <c r="H257" s="6">
        <f t="shared" si="29"/>
        <v>0</v>
      </c>
      <c r="J257" s="1" t="s">
        <v>698</v>
      </c>
      <c r="K257" s="7"/>
    </row>
    <row r="258" spans="1:11" x14ac:dyDescent="0.4">
      <c r="A258" s="1" t="s">
        <v>291</v>
      </c>
      <c r="B258" s="6">
        <v>0</v>
      </c>
      <c r="C258" s="6">
        <v>83778</v>
      </c>
      <c r="D258" s="6">
        <f t="shared" si="28"/>
        <v>-83778</v>
      </c>
      <c r="E258" s="7"/>
      <c r="F258" s="6">
        <v>6389</v>
      </c>
      <c r="G258" s="6">
        <v>63141</v>
      </c>
      <c r="H258" s="6">
        <f t="shared" si="29"/>
        <v>-56752</v>
      </c>
      <c r="J258" s="1" t="s">
        <v>291</v>
      </c>
      <c r="K258" s="7"/>
    </row>
    <row r="259" spans="1:11" x14ac:dyDescent="0.4">
      <c r="A259" s="1" t="s">
        <v>292</v>
      </c>
      <c r="B259" s="6">
        <v>8271046</v>
      </c>
      <c r="C259" s="6">
        <v>16503517</v>
      </c>
      <c r="D259" s="6">
        <f t="shared" si="28"/>
        <v>-8232471</v>
      </c>
      <c r="E259" s="7"/>
      <c r="F259" s="6">
        <v>1160990856</v>
      </c>
      <c r="G259" s="6">
        <v>13039342</v>
      </c>
      <c r="H259" s="6">
        <f t="shared" si="29"/>
        <v>1147951514</v>
      </c>
      <c r="J259" s="1" t="s">
        <v>292</v>
      </c>
      <c r="K259" s="7"/>
    </row>
    <row r="260" spans="1:11" x14ac:dyDescent="0.4">
      <c r="A260" s="1" t="s">
        <v>293</v>
      </c>
      <c r="B260" s="6">
        <v>0</v>
      </c>
      <c r="C260" s="6">
        <v>177836</v>
      </c>
      <c r="D260" s="6">
        <f t="shared" si="28"/>
        <v>-177836</v>
      </c>
      <c r="E260" s="7"/>
      <c r="F260" s="6">
        <v>0</v>
      </c>
      <c r="G260" s="6">
        <v>76678</v>
      </c>
      <c r="H260" s="6">
        <f t="shared" si="29"/>
        <v>-76678</v>
      </c>
      <c r="J260" s="1" t="s">
        <v>293</v>
      </c>
      <c r="K260" s="7"/>
    </row>
    <row r="261" spans="1:11" x14ac:dyDescent="0.4">
      <c r="A261" s="1" t="s">
        <v>294</v>
      </c>
      <c r="B261" s="6">
        <v>1217232798</v>
      </c>
      <c r="C261" s="6">
        <v>293935721</v>
      </c>
      <c r="D261" s="6">
        <f t="shared" si="28"/>
        <v>923297077</v>
      </c>
      <c r="E261" s="7"/>
      <c r="F261" s="6">
        <v>1249791341</v>
      </c>
      <c r="G261" s="6">
        <v>346640615</v>
      </c>
      <c r="H261" s="6">
        <f t="shared" si="29"/>
        <v>903150726</v>
      </c>
      <c r="J261" s="1" t="s">
        <v>295</v>
      </c>
      <c r="K261" s="7"/>
    </row>
    <row r="262" spans="1:11" x14ac:dyDescent="0.4">
      <c r="A262" s="1" t="s">
        <v>296</v>
      </c>
      <c r="B262" s="6">
        <v>0</v>
      </c>
      <c r="C262" s="6">
        <v>66633</v>
      </c>
      <c r="D262" s="6">
        <f t="shared" si="28"/>
        <v>-66633</v>
      </c>
      <c r="E262" s="7"/>
      <c r="F262" s="6">
        <v>116977</v>
      </c>
      <c r="G262" s="6">
        <v>127058</v>
      </c>
      <c r="H262" s="6">
        <f t="shared" si="29"/>
        <v>-10081</v>
      </c>
      <c r="J262" s="1" t="s">
        <v>297</v>
      </c>
      <c r="K262" s="7"/>
    </row>
    <row r="263" spans="1:11" x14ac:dyDescent="0.4">
      <c r="A263" s="1" t="s">
        <v>298</v>
      </c>
      <c r="B263" s="6">
        <v>366266</v>
      </c>
      <c r="C263" s="6">
        <v>1569362</v>
      </c>
      <c r="D263" s="6">
        <f t="shared" si="28"/>
        <v>-1203096</v>
      </c>
      <c r="E263" s="7"/>
      <c r="F263" s="6">
        <v>481550</v>
      </c>
      <c r="G263" s="6">
        <v>1256619</v>
      </c>
      <c r="H263" s="6">
        <f t="shared" si="29"/>
        <v>-775069</v>
      </c>
      <c r="J263" s="1" t="s">
        <v>298</v>
      </c>
      <c r="K263" s="7"/>
    </row>
    <row r="264" spans="1:11" x14ac:dyDescent="0.4">
      <c r="A264" s="1" t="s">
        <v>299</v>
      </c>
      <c r="B264" s="6">
        <v>8500</v>
      </c>
      <c r="C264" s="6">
        <v>119784</v>
      </c>
      <c r="D264" s="6">
        <f t="shared" si="28"/>
        <v>-111284</v>
      </c>
      <c r="E264" s="7"/>
      <c r="F264" s="6">
        <v>41281</v>
      </c>
      <c r="G264" s="6">
        <v>14781</v>
      </c>
      <c r="H264" s="6">
        <f t="shared" si="29"/>
        <v>26500</v>
      </c>
      <c r="J264" s="1" t="s">
        <v>300</v>
      </c>
      <c r="K264" s="7"/>
    </row>
    <row r="265" spans="1:11" x14ac:dyDescent="0.4">
      <c r="A265" s="1" t="s">
        <v>763</v>
      </c>
      <c r="B265" s="6">
        <v>0</v>
      </c>
      <c r="C265" s="6">
        <v>0</v>
      </c>
      <c r="D265" s="6">
        <f t="shared" si="28"/>
        <v>0</v>
      </c>
      <c r="E265" s="7"/>
      <c r="F265" s="6">
        <v>0</v>
      </c>
      <c r="G265" s="6">
        <v>694</v>
      </c>
      <c r="H265" s="6">
        <f t="shared" si="29"/>
        <v>-694</v>
      </c>
      <c r="J265" s="1" t="s">
        <v>764</v>
      </c>
    </row>
    <row r="266" spans="1:11" x14ac:dyDescent="0.4">
      <c r="A266" s="1" t="s">
        <v>301</v>
      </c>
      <c r="B266" s="6">
        <v>50494</v>
      </c>
      <c r="C266" s="6">
        <v>18716808</v>
      </c>
      <c r="D266" s="6">
        <f t="shared" si="28"/>
        <v>-18666314</v>
      </c>
      <c r="E266" s="7"/>
      <c r="F266" s="6">
        <v>250291</v>
      </c>
      <c r="G266" s="6">
        <v>27425032</v>
      </c>
      <c r="H266" s="6">
        <f t="shared" si="29"/>
        <v>-27174741</v>
      </c>
      <c r="J266" s="1" t="s">
        <v>302</v>
      </c>
      <c r="K266" s="7"/>
    </row>
    <row r="267" spans="1:11" x14ac:dyDescent="0.4">
      <c r="A267" s="1" t="s">
        <v>303</v>
      </c>
      <c r="B267" s="6">
        <v>249232</v>
      </c>
      <c r="C267" s="6">
        <v>156591089</v>
      </c>
      <c r="D267" s="6">
        <f t="shared" si="28"/>
        <v>-156341857</v>
      </c>
      <c r="E267" s="7"/>
      <c r="F267" s="6">
        <v>104450</v>
      </c>
      <c r="G267" s="6">
        <v>48641826</v>
      </c>
      <c r="H267" s="6">
        <f t="shared" si="29"/>
        <v>-48537376</v>
      </c>
      <c r="J267" s="1" t="s">
        <v>304</v>
      </c>
      <c r="K267" s="7"/>
    </row>
    <row r="268" spans="1:11" x14ac:dyDescent="0.4">
      <c r="A268" s="1" t="s">
        <v>305</v>
      </c>
      <c r="B268" s="6">
        <v>114750</v>
      </c>
      <c r="C268" s="6">
        <v>741438</v>
      </c>
      <c r="D268" s="6">
        <f t="shared" si="28"/>
        <v>-626688</v>
      </c>
      <c r="E268" s="7"/>
      <c r="F268" s="6">
        <v>7009500</v>
      </c>
      <c r="G268" s="6">
        <v>2711266</v>
      </c>
      <c r="H268" s="6">
        <f t="shared" si="29"/>
        <v>4298234</v>
      </c>
      <c r="J268" s="1" t="s">
        <v>306</v>
      </c>
      <c r="K268" s="7"/>
    </row>
    <row r="269" spans="1:11" x14ac:dyDescent="0.4">
      <c r="A269" s="1" t="s">
        <v>307</v>
      </c>
      <c r="B269" s="6">
        <v>2715105283</v>
      </c>
      <c r="C269" s="6">
        <v>272050960</v>
      </c>
      <c r="D269" s="6">
        <f t="shared" si="28"/>
        <v>2443054323</v>
      </c>
      <c r="E269" s="7"/>
      <c r="F269" s="6">
        <v>3908759481</v>
      </c>
      <c r="G269" s="6">
        <v>304460399</v>
      </c>
      <c r="H269" s="6">
        <f t="shared" si="29"/>
        <v>3604299082</v>
      </c>
      <c r="J269" s="1" t="s">
        <v>308</v>
      </c>
      <c r="K269" s="7"/>
    </row>
    <row r="270" spans="1:11" x14ac:dyDescent="0.4">
      <c r="A270" s="1" t="s">
        <v>309</v>
      </c>
      <c r="B270" s="6">
        <v>63449</v>
      </c>
      <c r="C270" s="6">
        <v>5005355</v>
      </c>
      <c r="D270" s="6">
        <f t="shared" si="28"/>
        <v>-4941906</v>
      </c>
      <c r="E270" s="7"/>
      <c r="F270" s="6">
        <v>2640</v>
      </c>
      <c r="G270" s="6">
        <v>3834627</v>
      </c>
      <c r="H270" s="6">
        <f t="shared" si="29"/>
        <v>-3831987</v>
      </c>
      <c r="J270" s="1" t="s">
        <v>309</v>
      </c>
      <c r="K270" s="7"/>
    </row>
    <row r="271" spans="1:11" x14ac:dyDescent="0.4">
      <c r="A271" s="1" t="s">
        <v>310</v>
      </c>
      <c r="B271" s="6">
        <v>309850</v>
      </c>
      <c r="C271" s="6">
        <v>255381018</v>
      </c>
      <c r="D271" s="6">
        <f t="shared" si="28"/>
        <v>-255071168</v>
      </c>
      <c r="E271" s="7"/>
      <c r="F271" s="6">
        <v>427900</v>
      </c>
      <c r="G271" s="6">
        <v>437513509</v>
      </c>
      <c r="H271" s="6">
        <f t="shared" si="29"/>
        <v>-437085609</v>
      </c>
      <c r="J271" s="1" t="s">
        <v>311</v>
      </c>
      <c r="K271" s="7"/>
    </row>
    <row r="272" spans="1:11" x14ac:dyDescent="0.4">
      <c r="A272" s="1" t="s">
        <v>312</v>
      </c>
      <c r="B272" s="6">
        <v>265764276</v>
      </c>
      <c r="C272" s="6">
        <v>167995110</v>
      </c>
      <c r="D272" s="6">
        <f t="shared" si="28"/>
        <v>97769166</v>
      </c>
      <c r="E272" s="7"/>
      <c r="F272" s="6">
        <v>289291214</v>
      </c>
      <c r="G272" s="6">
        <v>852248073</v>
      </c>
      <c r="H272" s="6">
        <f t="shared" si="29"/>
        <v>-562956859</v>
      </c>
      <c r="J272" s="1" t="s">
        <v>313</v>
      </c>
      <c r="K272" s="7"/>
    </row>
    <row r="273" spans="1:11" x14ac:dyDescent="0.4">
      <c r="A273" s="1" t="s">
        <v>699</v>
      </c>
      <c r="B273" s="6">
        <v>0</v>
      </c>
      <c r="C273" s="6">
        <v>6000</v>
      </c>
      <c r="D273" s="6">
        <f t="shared" si="28"/>
        <v>-6000</v>
      </c>
      <c r="E273" s="7"/>
      <c r="F273" s="6">
        <v>0</v>
      </c>
      <c r="G273" s="6">
        <v>0</v>
      </c>
      <c r="H273" s="6">
        <f t="shared" si="29"/>
        <v>0</v>
      </c>
      <c r="J273" s="1" t="s">
        <v>699</v>
      </c>
      <c r="K273" s="7"/>
    </row>
    <row r="274" spans="1:11" x14ac:dyDescent="0.4">
      <c r="A274" s="1" t="s">
        <v>314</v>
      </c>
      <c r="B274" s="6">
        <v>6039094</v>
      </c>
      <c r="C274" s="6">
        <v>28458351</v>
      </c>
      <c r="D274" s="6">
        <f t="shared" si="28"/>
        <v>-22419257</v>
      </c>
      <c r="E274" s="7"/>
      <c r="F274" s="6">
        <v>2327736</v>
      </c>
      <c r="G274" s="6">
        <v>11862752</v>
      </c>
      <c r="H274" s="6">
        <f t="shared" si="29"/>
        <v>-9535016</v>
      </c>
      <c r="J274" s="1" t="s">
        <v>315</v>
      </c>
      <c r="K274" s="7"/>
    </row>
    <row r="275" spans="1:11" x14ac:dyDescent="0.4">
      <c r="A275" s="1" t="s">
        <v>765</v>
      </c>
      <c r="B275" s="6">
        <v>0</v>
      </c>
      <c r="C275" s="6">
        <v>0</v>
      </c>
      <c r="D275" s="6">
        <f t="shared" si="28"/>
        <v>0</v>
      </c>
      <c r="E275" s="7"/>
      <c r="F275" s="6">
        <v>29408</v>
      </c>
      <c r="G275" s="6">
        <v>0</v>
      </c>
      <c r="H275" s="6">
        <f t="shared" si="29"/>
        <v>29408</v>
      </c>
      <c r="J275" s="1" t="s">
        <v>766</v>
      </c>
      <c r="K275" s="7"/>
    </row>
    <row r="276" spans="1:11" x14ac:dyDescent="0.4">
      <c r="A276" s="1" t="s">
        <v>316</v>
      </c>
      <c r="B276" s="6">
        <v>1388406</v>
      </c>
      <c r="C276" s="6">
        <v>7300600</v>
      </c>
      <c r="D276" s="6">
        <f t="shared" si="28"/>
        <v>-5912194</v>
      </c>
      <c r="E276" s="7"/>
      <c r="F276" s="6">
        <v>886462</v>
      </c>
      <c r="G276" s="6">
        <v>23923241</v>
      </c>
      <c r="H276" s="6">
        <f t="shared" si="29"/>
        <v>-23036779</v>
      </c>
      <c r="J276" s="1" t="s">
        <v>317</v>
      </c>
      <c r="K276" s="7"/>
    </row>
    <row r="277" spans="1:11" x14ac:dyDescent="0.4">
      <c r="A277" s="1" t="s">
        <v>318</v>
      </c>
      <c r="B277" s="6">
        <v>179077417</v>
      </c>
      <c r="C277" s="6">
        <v>6522914153</v>
      </c>
      <c r="D277" s="6">
        <f t="shared" si="28"/>
        <v>-6343836736</v>
      </c>
      <c r="E277" s="7"/>
      <c r="F277" s="6">
        <v>207025923</v>
      </c>
      <c r="G277" s="6">
        <v>4863253486</v>
      </c>
      <c r="H277" s="6">
        <f t="shared" si="29"/>
        <v>-4656227563</v>
      </c>
      <c r="J277" s="1" t="s">
        <v>319</v>
      </c>
      <c r="K277" s="7"/>
    </row>
    <row r="278" spans="1:11" x14ac:dyDescent="0.4">
      <c r="A278" s="1" t="s">
        <v>320</v>
      </c>
      <c r="B278" s="6">
        <v>0</v>
      </c>
      <c r="C278" s="6">
        <v>1261405</v>
      </c>
      <c r="D278" s="6">
        <f t="shared" si="28"/>
        <v>-1261405</v>
      </c>
      <c r="E278" s="7"/>
      <c r="F278" s="6">
        <v>0</v>
      </c>
      <c r="G278" s="6">
        <v>1287570</v>
      </c>
      <c r="H278" s="6">
        <f t="shared" si="29"/>
        <v>-1287570</v>
      </c>
      <c r="J278" s="1" t="s">
        <v>321</v>
      </c>
      <c r="K278" s="7"/>
    </row>
    <row r="279" spans="1:11" x14ac:dyDescent="0.4">
      <c r="A279" s="1" t="s">
        <v>322</v>
      </c>
      <c r="B279" s="6">
        <v>1100858808</v>
      </c>
      <c r="C279" s="6">
        <v>833162828</v>
      </c>
      <c r="D279" s="6">
        <f t="shared" si="28"/>
        <v>267695980</v>
      </c>
      <c r="E279" s="7"/>
      <c r="F279" s="6">
        <v>966547491</v>
      </c>
      <c r="G279" s="6">
        <v>1118066166</v>
      </c>
      <c r="H279" s="6">
        <f>F279-G279</f>
        <v>-151518675</v>
      </c>
      <c r="J279" s="1" t="s">
        <v>323</v>
      </c>
      <c r="K279" s="7"/>
    </row>
    <row r="280" spans="1:11" x14ac:dyDescent="0.4">
      <c r="A280" s="1" t="s">
        <v>700</v>
      </c>
      <c r="B280" s="6">
        <v>0</v>
      </c>
      <c r="C280" s="6">
        <v>43611</v>
      </c>
      <c r="D280" s="6">
        <f t="shared" si="28"/>
        <v>-43611</v>
      </c>
      <c r="E280" s="7"/>
      <c r="F280" s="6">
        <v>0</v>
      </c>
      <c r="G280" s="6">
        <v>0</v>
      </c>
      <c r="H280" s="6">
        <f t="shared" ref="H280" si="30">F280-G280</f>
        <v>0</v>
      </c>
      <c r="J280" s="1" t="s">
        <v>700</v>
      </c>
      <c r="K280" s="7"/>
    </row>
    <row r="281" spans="1:11" x14ac:dyDescent="0.4">
      <c r="A281" s="1"/>
      <c r="B281" s="6"/>
      <c r="C281" s="6"/>
      <c r="D281" s="6"/>
      <c r="E281" s="7"/>
      <c r="F281" s="6"/>
      <c r="G281" s="6"/>
      <c r="H281" s="6"/>
      <c r="J281" s="1"/>
      <c r="K281" s="7"/>
    </row>
    <row r="282" spans="1:11" x14ac:dyDescent="0.4">
      <c r="J282" s="4" t="s">
        <v>68</v>
      </c>
      <c r="K282" s="7"/>
    </row>
    <row r="283" spans="1:11" x14ac:dyDescent="0.4">
      <c r="K283" s="7"/>
    </row>
    <row r="284" spans="1:11" x14ac:dyDescent="0.4">
      <c r="K284" s="7"/>
    </row>
    <row r="285" spans="1:11" x14ac:dyDescent="0.4">
      <c r="A285" s="1" t="s">
        <v>108</v>
      </c>
      <c r="K285" s="7"/>
    </row>
    <row r="286" spans="1:11" x14ac:dyDescent="0.4">
      <c r="A286" s="1" t="s">
        <v>109</v>
      </c>
      <c r="K286" s="7"/>
    </row>
    <row r="287" spans="1:11" x14ac:dyDescent="0.4">
      <c r="A287" s="2" t="s">
        <v>75</v>
      </c>
      <c r="K287" s="7"/>
    </row>
    <row r="288" spans="1:11" x14ac:dyDescent="0.4">
      <c r="K288" s="7"/>
    </row>
    <row r="289" spans="1:11" x14ac:dyDescent="0.4">
      <c r="K289" s="7"/>
    </row>
    <row r="290" spans="1:11" x14ac:dyDescent="0.4">
      <c r="A290" s="34"/>
      <c r="B290" s="34"/>
      <c r="C290" s="36" t="s">
        <v>746</v>
      </c>
      <c r="D290" s="34"/>
      <c r="E290" s="34"/>
      <c r="F290" s="34"/>
      <c r="G290" s="36" t="s">
        <v>747</v>
      </c>
      <c r="H290" s="34"/>
      <c r="I290" s="34"/>
      <c r="J290" s="34"/>
      <c r="K290" s="7"/>
    </row>
    <row r="291" spans="1:11" x14ac:dyDescent="0.4">
      <c r="A291" s="34"/>
      <c r="B291" s="34"/>
      <c r="C291" s="34"/>
      <c r="D291" s="37" t="s">
        <v>76</v>
      </c>
      <c r="E291" s="34"/>
      <c r="F291" s="34"/>
      <c r="G291" s="34"/>
      <c r="H291" s="37" t="s">
        <v>76</v>
      </c>
      <c r="I291" s="34"/>
      <c r="J291" s="34"/>
      <c r="K291" s="7"/>
    </row>
    <row r="292" spans="1:11" x14ac:dyDescent="0.4">
      <c r="A292" s="34"/>
      <c r="B292" s="37" t="s">
        <v>77</v>
      </c>
      <c r="C292" s="37" t="s">
        <v>78</v>
      </c>
      <c r="D292" s="37" t="s">
        <v>79</v>
      </c>
      <c r="E292" s="34"/>
      <c r="F292" s="37" t="s">
        <v>77</v>
      </c>
      <c r="G292" s="37" t="s">
        <v>78</v>
      </c>
      <c r="H292" s="37" t="s">
        <v>79</v>
      </c>
      <c r="I292" s="34"/>
      <c r="J292" s="34"/>
      <c r="K292" s="7"/>
    </row>
    <row r="293" spans="1:11" x14ac:dyDescent="0.4">
      <c r="A293" s="34"/>
      <c r="B293" s="37" t="s">
        <v>80</v>
      </c>
      <c r="C293" s="37" t="s">
        <v>81</v>
      </c>
      <c r="D293" s="37" t="s">
        <v>82</v>
      </c>
      <c r="E293" s="34"/>
      <c r="F293" s="37" t="s">
        <v>80</v>
      </c>
      <c r="G293" s="37" t="s">
        <v>81</v>
      </c>
      <c r="H293" s="37" t="s">
        <v>82</v>
      </c>
      <c r="I293" s="34"/>
      <c r="J293" s="34"/>
      <c r="K293" s="7"/>
    </row>
    <row r="294" spans="1:11" x14ac:dyDescent="0.4">
      <c r="B294" s="9"/>
      <c r="C294" s="9"/>
      <c r="D294" s="9"/>
      <c r="F294" s="9"/>
      <c r="G294" s="9"/>
      <c r="H294" s="9"/>
      <c r="K294" s="7"/>
    </row>
    <row r="295" spans="1:11" x14ac:dyDescent="0.4">
      <c r="A295" s="1" t="s">
        <v>324</v>
      </c>
      <c r="B295" s="6">
        <v>589196</v>
      </c>
      <c r="C295" s="6">
        <v>1027742</v>
      </c>
      <c r="D295" s="6">
        <f t="shared" ref="D295:D308" si="31">B295-C295</f>
        <v>-438546</v>
      </c>
      <c r="E295" s="7"/>
      <c r="F295" s="6">
        <v>498673</v>
      </c>
      <c r="G295" s="6">
        <v>666840</v>
      </c>
      <c r="H295" s="6">
        <f t="shared" ref="H295:H301" si="32">F295-G295</f>
        <v>-168167</v>
      </c>
      <c r="J295" s="1" t="s">
        <v>325</v>
      </c>
      <c r="K295" s="7"/>
    </row>
    <row r="296" spans="1:11" x14ac:dyDescent="0.4">
      <c r="A296" s="1" t="s">
        <v>701</v>
      </c>
      <c r="B296" s="6">
        <v>0</v>
      </c>
      <c r="C296" s="6">
        <v>1922</v>
      </c>
      <c r="D296" s="6">
        <f t="shared" si="31"/>
        <v>-1922</v>
      </c>
      <c r="E296" s="7"/>
      <c r="F296" s="6">
        <v>0</v>
      </c>
      <c r="G296" s="6">
        <v>0</v>
      </c>
      <c r="H296" s="6">
        <f t="shared" si="32"/>
        <v>0</v>
      </c>
      <c r="J296" s="1" t="s">
        <v>701</v>
      </c>
      <c r="K296" s="7"/>
    </row>
    <row r="297" spans="1:11" x14ac:dyDescent="0.4">
      <c r="A297" s="1" t="s">
        <v>326</v>
      </c>
      <c r="B297" s="6">
        <v>251023</v>
      </c>
      <c r="C297" s="6">
        <v>353644911</v>
      </c>
      <c r="D297" s="6">
        <f t="shared" si="31"/>
        <v>-353393888</v>
      </c>
      <c r="E297" s="7"/>
      <c r="F297" s="6">
        <v>193440</v>
      </c>
      <c r="G297" s="6">
        <v>688618462</v>
      </c>
      <c r="H297" s="6">
        <f t="shared" si="32"/>
        <v>-688425022</v>
      </c>
      <c r="J297" s="1" t="s">
        <v>327</v>
      </c>
      <c r="K297" s="7"/>
    </row>
    <row r="298" spans="1:11" x14ac:dyDescent="0.4">
      <c r="A298" s="1" t="s">
        <v>328</v>
      </c>
      <c r="B298" s="6">
        <v>2457000</v>
      </c>
      <c r="C298" s="6">
        <v>690919</v>
      </c>
      <c r="D298" s="6">
        <f t="shared" si="31"/>
        <v>1766081</v>
      </c>
      <c r="E298" s="7"/>
      <c r="F298" s="6">
        <v>0</v>
      </c>
      <c r="G298" s="6">
        <v>64088</v>
      </c>
      <c r="H298" s="6">
        <f t="shared" si="32"/>
        <v>-64088</v>
      </c>
      <c r="J298" s="1" t="s">
        <v>329</v>
      </c>
      <c r="K298" s="7"/>
    </row>
    <row r="299" spans="1:11" x14ac:dyDescent="0.4">
      <c r="A299" s="1" t="s">
        <v>330</v>
      </c>
      <c r="B299" s="6">
        <v>0</v>
      </c>
      <c r="C299" s="6">
        <v>49629</v>
      </c>
      <c r="D299" s="6">
        <f t="shared" si="31"/>
        <v>-49629</v>
      </c>
      <c r="E299" s="7"/>
      <c r="F299" s="6">
        <v>4856</v>
      </c>
      <c r="G299" s="6">
        <v>360694</v>
      </c>
      <c r="H299" s="6">
        <f t="shared" si="32"/>
        <v>-355838</v>
      </c>
      <c r="J299" s="1" t="s">
        <v>331</v>
      </c>
      <c r="K299" s="7"/>
    </row>
    <row r="300" spans="1:11" x14ac:dyDescent="0.4">
      <c r="A300" s="1" t="s">
        <v>332</v>
      </c>
      <c r="B300" s="6">
        <v>862765</v>
      </c>
      <c r="C300" s="6">
        <v>620642</v>
      </c>
      <c r="D300" s="6">
        <f t="shared" si="31"/>
        <v>242123</v>
      </c>
      <c r="E300" s="7"/>
      <c r="F300" s="6">
        <v>291057</v>
      </c>
      <c r="G300" s="6">
        <v>82921</v>
      </c>
      <c r="H300" s="6">
        <f t="shared" si="32"/>
        <v>208136</v>
      </c>
      <c r="J300" s="1" t="s">
        <v>332</v>
      </c>
      <c r="K300" s="7"/>
    </row>
    <row r="301" spans="1:11" x14ac:dyDescent="0.4">
      <c r="A301" s="1" t="s">
        <v>333</v>
      </c>
      <c r="B301" s="6">
        <v>0</v>
      </c>
      <c r="C301" s="6">
        <v>3846</v>
      </c>
      <c r="D301" s="6">
        <f t="shared" si="31"/>
        <v>-3846</v>
      </c>
      <c r="E301" s="7"/>
      <c r="F301" s="6">
        <v>0</v>
      </c>
      <c r="G301" s="6">
        <v>2650</v>
      </c>
      <c r="H301" s="6">
        <f t="shared" si="32"/>
        <v>-2650</v>
      </c>
      <c r="J301" s="1" t="s">
        <v>333</v>
      </c>
      <c r="K301" s="7"/>
    </row>
    <row r="302" spans="1:11" x14ac:dyDescent="0.4">
      <c r="A302" s="1" t="s">
        <v>334</v>
      </c>
      <c r="B302" s="6">
        <v>8500</v>
      </c>
      <c r="C302" s="6">
        <v>0</v>
      </c>
      <c r="D302" s="6">
        <f t="shared" si="31"/>
        <v>8500</v>
      </c>
      <c r="E302" s="7"/>
      <c r="F302" s="6">
        <v>0</v>
      </c>
      <c r="G302" s="6">
        <v>62511</v>
      </c>
      <c r="H302" s="6">
        <f>F302-G302</f>
        <v>-62511</v>
      </c>
      <c r="J302" s="1" t="s">
        <v>335</v>
      </c>
      <c r="K302" s="7"/>
    </row>
    <row r="303" spans="1:11" x14ac:dyDescent="0.4">
      <c r="A303" s="1" t="s">
        <v>336</v>
      </c>
      <c r="B303" s="6">
        <v>355424</v>
      </c>
      <c r="C303" s="6">
        <v>59519983</v>
      </c>
      <c r="D303" s="6">
        <f t="shared" si="31"/>
        <v>-59164559</v>
      </c>
      <c r="E303" s="7"/>
      <c r="F303" s="6">
        <v>121697</v>
      </c>
      <c r="G303" s="6">
        <v>23715443</v>
      </c>
      <c r="H303" s="6">
        <f t="shared" ref="H303:H308" si="33">F303-G303</f>
        <v>-23593746</v>
      </c>
      <c r="J303" s="1" t="s">
        <v>337</v>
      </c>
      <c r="K303" s="7"/>
    </row>
    <row r="304" spans="1:11" x14ac:dyDescent="0.4">
      <c r="A304" s="1" t="s">
        <v>338</v>
      </c>
      <c r="B304" s="6">
        <v>2894420621</v>
      </c>
      <c r="C304" s="6">
        <v>665521223</v>
      </c>
      <c r="D304" s="6">
        <f t="shared" si="31"/>
        <v>2228899398</v>
      </c>
      <c r="E304" s="7"/>
      <c r="F304" s="6">
        <v>4174060258</v>
      </c>
      <c r="G304" s="6">
        <v>494750162</v>
      </c>
      <c r="H304" s="6">
        <f t="shared" si="33"/>
        <v>3679310096</v>
      </c>
      <c r="J304" s="1" t="s">
        <v>339</v>
      </c>
      <c r="K304" s="7"/>
    </row>
    <row r="305" spans="1:11" x14ac:dyDescent="0.4">
      <c r="A305" s="1" t="s">
        <v>340</v>
      </c>
      <c r="B305" s="6">
        <v>2102844</v>
      </c>
      <c r="C305" s="6">
        <v>41677716</v>
      </c>
      <c r="D305" s="6">
        <f t="shared" si="31"/>
        <v>-39574872</v>
      </c>
      <c r="E305" s="7"/>
      <c r="F305" s="6">
        <v>1867579</v>
      </c>
      <c r="G305" s="6">
        <v>24249978</v>
      </c>
      <c r="H305" s="6">
        <f t="shared" si="33"/>
        <v>-22382399</v>
      </c>
      <c r="J305" s="1" t="s">
        <v>341</v>
      </c>
      <c r="K305" s="7"/>
    </row>
    <row r="306" spans="1:11" x14ac:dyDescent="0.4">
      <c r="A306" s="1" t="s">
        <v>342</v>
      </c>
      <c r="B306" s="6">
        <v>355571</v>
      </c>
      <c r="C306" s="6">
        <v>423332834</v>
      </c>
      <c r="D306" s="6">
        <f t="shared" si="31"/>
        <v>-422977263</v>
      </c>
      <c r="E306" s="7"/>
      <c r="F306" s="6">
        <v>28716814</v>
      </c>
      <c r="G306" s="6">
        <v>477541021</v>
      </c>
      <c r="H306" s="6">
        <f t="shared" si="33"/>
        <v>-448824207</v>
      </c>
      <c r="J306" s="1" t="s">
        <v>342</v>
      </c>
      <c r="K306" s="7"/>
    </row>
    <row r="307" spans="1:11" x14ac:dyDescent="0.4">
      <c r="A307" s="1" t="s">
        <v>343</v>
      </c>
      <c r="B307" s="6">
        <v>396698317</v>
      </c>
      <c r="C307" s="6">
        <v>221247714</v>
      </c>
      <c r="D307" s="6">
        <f t="shared" si="31"/>
        <v>175450603</v>
      </c>
      <c r="E307" s="7"/>
      <c r="F307" s="6">
        <v>346403345</v>
      </c>
      <c r="G307" s="6">
        <v>229757733</v>
      </c>
      <c r="H307" s="6">
        <f t="shared" si="33"/>
        <v>116645612</v>
      </c>
      <c r="J307" s="1" t="s">
        <v>344</v>
      </c>
    </row>
    <row r="308" spans="1:11" x14ac:dyDescent="0.4">
      <c r="A308" s="1" t="s">
        <v>767</v>
      </c>
      <c r="B308" s="6">
        <v>1640739</v>
      </c>
      <c r="C308" s="6">
        <v>10339335</v>
      </c>
      <c r="D308" s="6">
        <f t="shared" si="31"/>
        <v>-8698596</v>
      </c>
      <c r="E308" s="7"/>
      <c r="F308" s="6">
        <v>6560260</v>
      </c>
      <c r="G308" s="6">
        <v>9280562</v>
      </c>
      <c r="H308" s="6">
        <f t="shared" si="33"/>
        <v>-2720302</v>
      </c>
      <c r="J308" s="1" t="s">
        <v>768</v>
      </c>
      <c r="K308" s="7"/>
    </row>
    <row r="309" spans="1:11" x14ac:dyDescent="0.4">
      <c r="A309" s="1" t="s">
        <v>345</v>
      </c>
      <c r="B309" s="6"/>
      <c r="C309" s="6"/>
      <c r="D309" s="6"/>
      <c r="E309" s="7"/>
      <c r="F309" s="6"/>
      <c r="G309" s="6"/>
      <c r="H309" s="6"/>
      <c r="J309" s="1" t="s">
        <v>346</v>
      </c>
      <c r="K309" s="7"/>
    </row>
    <row r="310" spans="1:11" x14ac:dyDescent="0.4">
      <c r="A310" s="1" t="s">
        <v>347</v>
      </c>
      <c r="B310" s="6">
        <v>3749</v>
      </c>
      <c r="C310" s="6">
        <v>3645755</v>
      </c>
      <c r="D310" s="6">
        <f t="shared" ref="D310:D317" si="34">B310-C310</f>
        <v>-3642006</v>
      </c>
      <c r="E310" s="7"/>
      <c r="F310" s="6">
        <v>0</v>
      </c>
      <c r="G310" s="6">
        <v>9571645</v>
      </c>
      <c r="H310" s="6">
        <f t="shared" ref="H310:H317" si="35">F310-G310</f>
        <v>-9571645</v>
      </c>
      <c r="J310" s="1" t="s">
        <v>348</v>
      </c>
      <c r="K310" s="7"/>
    </row>
    <row r="311" spans="1:11" x14ac:dyDescent="0.4">
      <c r="A311" s="1" t="s">
        <v>349</v>
      </c>
      <c r="B311" s="6">
        <v>31055</v>
      </c>
      <c r="C311" s="6">
        <v>1916425</v>
      </c>
      <c r="D311" s="6">
        <f t="shared" si="34"/>
        <v>-1885370</v>
      </c>
      <c r="E311" s="7"/>
      <c r="F311" s="6">
        <v>13791</v>
      </c>
      <c r="G311" s="6">
        <v>2410861</v>
      </c>
      <c r="H311" s="6">
        <f t="shared" si="35"/>
        <v>-2397070</v>
      </c>
      <c r="J311" s="1" t="s">
        <v>350</v>
      </c>
      <c r="K311" s="7"/>
    </row>
    <row r="312" spans="1:11" x14ac:dyDescent="0.4">
      <c r="A312" s="1" t="s">
        <v>351</v>
      </c>
      <c r="B312" s="6">
        <v>11617403</v>
      </c>
      <c r="C312" s="6">
        <v>354801403</v>
      </c>
      <c r="D312" s="6">
        <f t="shared" si="34"/>
        <v>-343184000</v>
      </c>
      <c r="E312" s="7"/>
      <c r="F312" s="6">
        <v>4851251</v>
      </c>
      <c r="G312" s="6">
        <v>1698711</v>
      </c>
      <c r="H312" s="6">
        <f t="shared" si="35"/>
        <v>3152540</v>
      </c>
      <c r="J312" s="1" t="s">
        <v>352</v>
      </c>
      <c r="K312" s="7"/>
    </row>
    <row r="313" spans="1:11" x14ac:dyDescent="0.4">
      <c r="A313" s="1" t="s">
        <v>353</v>
      </c>
      <c r="B313" s="6">
        <v>21852</v>
      </c>
      <c r="C313" s="6">
        <v>2568105</v>
      </c>
      <c r="D313" s="6">
        <f t="shared" si="34"/>
        <v>-2546253</v>
      </c>
      <c r="E313" s="7"/>
      <c r="F313" s="6">
        <v>0</v>
      </c>
      <c r="G313" s="6">
        <v>587963</v>
      </c>
      <c r="H313" s="6">
        <f>F313-G313</f>
        <v>-587963</v>
      </c>
      <c r="J313" s="1" t="s">
        <v>353</v>
      </c>
      <c r="K313" s="7"/>
    </row>
    <row r="314" spans="1:11" x14ac:dyDescent="0.4">
      <c r="A314" s="1" t="s">
        <v>354</v>
      </c>
      <c r="B314" s="6">
        <v>794557</v>
      </c>
      <c r="C314" s="6">
        <v>95054872</v>
      </c>
      <c r="D314" s="6">
        <f t="shared" si="34"/>
        <v>-94260315</v>
      </c>
      <c r="E314" s="7"/>
      <c r="F314" s="6">
        <v>268544</v>
      </c>
      <c r="G314" s="6">
        <v>67284784</v>
      </c>
      <c r="H314" s="6">
        <f t="shared" si="35"/>
        <v>-67016240</v>
      </c>
      <c r="J314" s="1" t="s">
        <v>355</v>
      </c>
      <c r="K314" s="7"/>
    </row>
    <row r="315" spans="1:11" x14ac:dyDescent="0.4">
      <c r="A315" s="1" t="s">
        <v>356</v>
      </c>
      <c r="B315" s="6">
        <v>80140193</v>
      </c>
      <c r="C315" s="6">
        <v>1846130294</v>
      </c>
      <c r="D315" s="6">
        <f t="shared" si="34"/>
        <v>-1765990101</v>
      </c>
      <c r="E315" s="7"/>
      <c r="F315" s="6">
        <v>86085240</v>
      </c>
      <c r="G315" s="6">
        <v>2273876717</v>
      </c>
      <c r="H315" s="6">
        <f t="shared" si="35"/>
        <v>-2187791477</v>
      </c>
      <c r="J315" s="1" t="s">
        <v>357</v>
      </c>
      <c r="K315" s="7"/>
    </row>
    <row r="316" spans="1:11" x14ac:dyDescent="0.4">
      <c r="A316" s="1" t="s">
        <v>358</v>
      </c>
      <c r="B316" s="6">
        <v>100848684</v>
      </c>
      <c r="C316" s="6">
        <v>93675149</v>
      </c>
      <c r="D316" s="6">
        <f t="shared" si="34"/>
        <v>7173535</v>
      </c>
      <c r="E316" s="7"/>
      <c r="F316" s="6">
        <v>41820820</v>
      </c>
      <c r="G316" s="6">
        <v>100258922</v>
      </c>
      <c r="H316" s="6">
        <f t="shared" si="35"/>
        <v>-58438102</v>
      </c>
      <c r="J316" s="1" t="s">
        <v>359</v>
      </c>
      <c r="K316" s="7"/>
    </row>
    <row r="317" spans="1:11" x14ac:dyDescent="0.4">
      <c r="A317" s="1" t="s">
        <v>360</v>
      </c>
      <c r="B317" s="6">
        <v>75961</v>
      </c>
      <c r="C317" s="6">
        <v>4447981</v>
      </c>
      <c r="D317" s="6">
        <f t="shared" si="34"/>
        <v>-4372020</v>
      </c>
      <c r="E317" s="7"/>
      <c r="F317" s="6">
        <v>18245</v>
      </c>
      <c r="G317" s="6">
        <v>3493014</v>
      </c>
      <c r="H317" s="6">
        <f t="shared" si="35"/>
        <v>-3474769</v>
      </c>
      <c r="J317" s="1" t="s">
        <v>361</v>
      </c>
      <c r="K317" s="7"/>
    </row>
    <row r="320" spans="1:11" x14ac:dyDescent="0.4">
      <c r="A320" s="1" t="s">
        <v>31</v>
      </c>
      <c r="B320" s="1"/>
      <c r="D320" s="1"/>
      <c r="E320" s="1"/>
      <c r="F320" s="1" t="s">
        <v>32</v>
      </c>
      <c r="H320" s="1"/>
    </row>
    <row r="322" spans="1:6" x14ac:dyDescent="0.4">
      <c r="A322" s="1" t="s">
        <v>362</v>
      </c>
      <c r="B322" s="1"/>
      <c r="F322" s="1" t="s">
        <v>363</v>
      </c>
    </row>
    <row r="323" spans="1:6" x14ac:dyDescent="0.4">
      <c r="A323" s="1" t="s">
        <v>769</v>
      </c>
      <c r="B323" s="1"/>
      <c r="F323" s="1" t="s">
        <v>365</v>
      </c>
    </row>
    <row r="324" spans="1:6" x14ac:dyDescent="0.4">
      <c r="A324" s="1" t="s">
        <v>770</v>
      </c>
      <c r="B324" s="1"/>
      <c r="F324" s="1" t="s">
        <v>367</v>
      </c>
    </row>
  </sheetData>
  <hyperlinks>
    <hyperlink ref="J10" location="'ÍNDICE-INDEX'!A1" display="'ÍNDICE-INDEX'" xr:uid="{A0404E1C-17E4-4536-AD1D-99F2E4445635}"/>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E9A83-2B31-4557-8392-854B5554BA7F}">
  <sheetPr>
    <tabColor rgb="FF9A5900"/>
  </sheetPr>
  <dimension ref="A1:BA46"/>
  <sheetViews>
    <sheetView zoomScale="90" zoomScaleNormal="90" workbookViewId="0">
      <selection activeCell="M7" sqref="M7"/>
    </sheetView>
  </sheetViews>
  <sheetFormatPr defaultColWidth="9.81640625" defaultRowHeight="18" x14ac:dyDescent="0.4"/>
  <cols>
    <col min="1" max="1" width="30.90625" style="2" customWidth="1"/>
    <col min="2" max="11" width="9.81640625" style="2"/>
    <col min="12" max="12" width="2.81640625" style="2" customWidth="1"/>
    <col min="13" max="13" width="25.81640625" style="2" customWidth="1"/>
    <col min="14" max="16384" width="9.81640625" style="2"/>
  </cols>
  <sheetData>
    <row r="1" spans="1:53" s="15" customFormat="1" x14ac:dyDescent="0.4">
      <c r="A1" s="2"/>
      <c r="B1" s="2"/>
      <c r="C1" s="2"/>
      <c r="D1" s="2"/>
      <c r="E1" s="2"/>
      <c r="F1" s="2"/>
      <c r="G1" s="2"/>
      <c r="H1" s="2"/>
      <c r="I1" s="2"/>
      <c r="J1" s="2"/>
      <c r="K1" s="2"/>
      <c r="L1" s="2"/>
      <c r="M1" s="2"/>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row>
    <row r="2" spans="1:53" x14ac:dyDescent="0.4">
      <c r="A2" s="1" t="s">
        <v>368</v>
      </c>
    </row>
    <row r="3" spans="1:53" x14ac:dyDescent="0.4">
      <c r="A3" s="1" t="s">
        <v>369</v>
      </c>
    </row>
    <row r="4" spans="1:53" x14ac:dyDescent="0.4">
      <c r="A4" s="2" t="s">
        <v>2</v>
      </c>
    </row>
    <row r="7" spans="1:53" x14ac:dyDescent="0.4">
      <c r="A7" s="34"/>
      <c r="B7" s="35">
        <v>2014</v>
      </c>
      <c r="C7" s="35">
        <v>2015</v>
      </c>
      <c r="D7" s="35">
        <v>2016</v>
      </c>
      <c r="E7" s="35">
        <v>2017</v>
      </c>
      <c r="F7" s="35">
        <v>2018</v>
      </c>
      <c r="G7" s="35">
        <v>2019</v>
      </c>
      <c r="H7" s="35">
        <v>2020</v>
      </c>
      <c r="I7" s="35" t="s">
        <v>686</v>
      </c>
      <c r="J7" s="35" t="s">
        <v>746</v>
      </c>
      <c r="K7" s="35" t="s">
        <v>747</v>
      </c>
      <c r="L7" s="34"/>
      <c r="M7" s="69" t="s">
        <v>787</v>
      </c>
    </row>
    <row r="9" spans="1:53" x14ac:dyDescent="0.4">
      <c r="A9" s="16" t="s">
        <v>370</v>
      </c>
      <c r="B9" s="4">
        <v>62309.2</v>
      </c>
      <c r="C9" s="4">
        <v>69463.100000000006</v>
      </c>
      <c r="D9" s="4">
        <v>71740</v>
      </c>
      <c r="E9" s="4">
        <v>71091.600000000006</v>
      </c>
      <c r="F9" s="4">
        <v>60528.299999999996</v>
      </c>
      <c r="G9" s="4">
        <v>63684.399999999994</v>
      </c>
      <c r="H9" s="4">
        <v>62237.400000000009</v>
      </c>
      <c r="I9" s="4">
        <v>57910.2</v>
      </c>
      <c r="J9" s="4">
        <v>59714.5</v>
      </c>
      <c r="K9" s="4">
        <v>63579.199999999997</v>
      </c>
      <c r="M9" s="1" t="s">
        <v>371</v>
      </c>
    </row>
    <row r="11" spans="1:53" x14ac:dyDescent="0.4">
      <c r="A11" s="1" t="s">
        <v>46</v>
      </c>
      <c r="B11" s="4">
        <v>44853.1</v>
      </c>
      <c r="C11" s="4">
        <v>51433.1</v>
      </c>
      <c r="D11" s="4">
        <v>54592.5</v>
      </c>
      <c r="E11" s="4">
        <v>55257.086589999999</v>
      </c>
      <c r="F11" s="4">
        <v>48479.919207999999</v>
      </c>
      <c r="G11" s="4">
        <v>48236.206182000002</v>
      </c>
      <c r="H11" s="4">
        <v>47266.3</v>
      </c>
      <c r="I11" s="4">
        <v>45086.9</v>
      </c>
      <c r="J11" s="4">
        <v>44620.9</v>
      </c>
      <c r="K11" s="4">
        <v>45669</v>
      </c>
      <c r="M11" s="1" t="s">
        <v>47</v>
      </c>
    </row>
    <row r="12" spans="1:53" x14ac:dyDescent="0.4">
      <c r="A12" s="1" t="s">
        <v>372</v>
      </c>
      <c r="B12" s="4">
        <v>2517.204479</v>
      </c>
      <c r="C12" s="4">
        <v>2578.2315440000002</v>
      </c>
      <c r="D12" s="4">
        <v>2478.3163380000001</v>
      </c>
      <c r="E12" s="4">
        <v>2376.1542089999998</v>
      </c>
      <c r="F12" s="4">
        <v>2173.7701480000001</v>
      </c>
      <c r="G12" s="4">
        <v>2684.5617090000001</v>
      </c>
      <c r="H12" s="4">
        <v>2583.9</v>
      </c>
      <c r="I12" s="4">
        <v>2619.3000000000002</v>
      </c>
      <c r="J12" s="4">
        <v>2894.4</v>
      </c>
      <c r="K12" s="4">
        <v>4174.1000000000004</v>
      </c>
      <c r="M12" s="1" t="s">
        <v>373</v>
      </c>
    </row>
    <row r="13" spans="1:53" x14ac:dyDescent="0.4">
      <c r="A13" s="1" t="s">
        <v>374</v>
      </c>
      <c r="B13" s="4">
        <v>1223.6868079999999</v>
      </c>
      <c r="C13" s="4">
        <v>1446.6613130000001</v>
      </c>
      <c r="D13" s="4">
        <v>1170.082459</v>
      </c>
      <c r="E13" s="4">
        <v>904.91556400000002</v>
      </c>
      <c r="F13" s="4">
        <v>904.91556400000002</v>
      </c>
      <c r="G13" s="4">
        <v>1132.3437200000001</v>
      </c>
      <c r="H13" s="4">
        <v>1541.4</v>
      </c>
      <c r="I13" s="4">
        <v>1563.2</v>
      </c>
      <c r="J13" s="4">
        <v>2715.1</v>
      </c>
      <c r="K13" s="4">
        <v>3908.8</v>
      </c>
      <c r="M13" s="1" t="s">
        <v>375</v>
      </c>
    </row>
    <row r="14" spans="1:53" x14ac:dyDescent="0.4">
      <c r="A14" s="1" t="s">
        <v>380</v>
      </c>
      <c r="B14" s="4">
        <v>2537.7321969999998</v>
      </c>
      <c r="C14" s="4">
        <v>3932.0606029999999</v>
      </c>
      <c r="D14" s="4">
        <v>4375.2988999999998</v>
      </c>
      <c r="E14" s="4">
        <v>2704.466167</v>
      </c>
      <c r="F14" s="4">
        <v>1388.7129399999999</v>
      </c>
      <c r="G14" s="4">
        <v>1803.02115</v>
      </c>
      <c r="H14" s="4">
        <v>1058.5</v>
      </c>
      <c r="I14" s="4">
        <v>1002.7</v>
      </c>
      <c r="J14" s="4">
        <v>1217.2</v>
      </c>
      <c r="K14" s="4">
        <v>1249.8</v>
      </c>
      <c r="M14" s="1" t="s">
        <v>381</v>
      </c>
    </row>
    <row r="15" spans="1:53" x14ac:dyDescent="0.4">
      <c r="A15" s="1" t="s">
        <v>771</v>
      </c>
      <c r="B15" s="4">
        <v>1652.8921499999999</v>
      </c>
      <c r="C15" s="4">
        <v>1375.045312</v>
      </c>
      <c r="D15" s="4">
        <v>1112.2734049999999</v>
      </c>
      <c r="E15" s="4">
        <v>1239.1612849999999</v>
      </c>
      <c r="F15" s="4">
        <v>206.45929699999999</v>
      </c>
      <c r="G15" s="4">
        <v>624.61432500000001</v>
      </c>
      <c r="H15" s="4">
        <v>985.96764900000005</v>
      </c>
      <c r="I15" s="4">
        <v>429.3</v>
      </c>
      <c r="J15" s="4">
        <v>8.3000000000000007</v>
      </c>
      <c r="K15" s="4">
        <v>1161</v>
      </c>
      <c r="M15" s="1" t="s">
        <v>771</v>
      </c>
    </row>
    <row r="16" spans="1:53" x14ac:dyDescent="0.4">
      <c r="A16" s="1" t="s">
        <v>382</v>
      </c>
      <c r="B16" s="4">
        <v>1047.6545510000001</v>
      </c>
      <c r="C16" s="4">
        <v>1153.004866</v>
      </c>
      <c r="D16" s="4">
        <v>891.21972800000003</v>
      </c>
      <c r="E16" s="4">
        <v>1183.424704</v>
      </c>
      <c r="F16" s="4">
        <v>1183.424704</v>
      </c>
      <c r="G16" s="4">
        <v>1123.1452059999999</v>
      </c>
      <c r="H16" s="4">
        <v>1432.3</v>
      </c>
      <c r="I16" s="4">
        <v>910.5</v>
      </c>
      <c r="J16" s="4">
        <v>1025.2</v>
      </c>
      <c r="K16" s="4">
        <v>1099.9000000000001</v>
      </c>
      <c r="M16" s="1" t="s">
        <v>383</v>
      </c>
    </row>
    <row r="17" spans="1:13" x14ac:dyDescent="0.4">
      <c r="A17" s="1" t="s">
        <v>378</v>
      </c>
      <c r="B17" s="4">
        <v>1382.779356</v>
      </c>
      <c r="C17" s="4">
        <v>573.019454</v>
      </c>
      <c r="D17" s="4">
        <v>1210.9032400000001</v>
      </c>
      <c r="E17" s="4">
        <v>1969.041624</v>
      </c>
      <c r="F17" s="4">
        <v>773.795886</v>
      </c>
      <c r="G17" s="4">
        <v>1831.1675740000001</v>
      </c>
      <c r="H17" s="4">
        <v>1693.8</v>
      </c>
      <c r="I17" s="4">
        <v>1148.5</v>
      </c>
      <c r="J17" s="4">
        <v>1100.9000000000001</v>
      </c>
      <c r="K17" s="4">
        <v>966.5</v>
      </c>
      <c r="L17" s="4"/>
      <c r="M17" s="1" t="s">
        <v>379</v>
      </c>
    </row>
    <row r="18" spans="1:13" x14ac:dyDescent="0.4">
      <c r="A18" s="1" t="s">
        <v>384</v>
      </c>
      <c r="B18" s="4">
        <v>677.88642900000002</v>
      </c>
      <c r="C18" s="4">
        <v>837.56152099999997</v>
      </c>
      <c r="D18" s="4">
        <v>849.30024800000001</v>
      </c>
      <c r="E18" s="4">
        <v>616.13114599999994</v>
      </c>
      <c r="F18" s="4">
        <v>616.13114599999994</v>
      </c>
      <c r="G18" s="4">
        <v>1035.585478</v>
      </c>
      <c r="H18" s="4">
        <v>655.9</v>
      </c>
      <c r="I18" s="4">
        <v>696.9</v>
      </c>
      <c r="J18" s="4">
        <v>791</v>
      </c>
      <c r="K18" s="4">
        <v>700</v>
      </c>
      <c r="M18" s="1" t="s">
        <v>385</v>
      </c>
    </row>
    <row r="19" spans="1:13" x14ac:dyDescent="0.4">
      <c r="A19" s="1" t="s">
        <v>376</v>
      </c>
      <c r="B19" s="4">
        <v>374.76786900000002</v>
      </c>
      <c r="C19" s="4">
        <v>328.79049300000003</v>
      </c>
      <c r="D19" s="4">
        <v>284.76045800000003</v>
      </c>
      <c r="E19" s="4">
        <v>576.66320199999996</v>
      </c>
      <c r="F19" s="4">
        <v>576.66320199999996</v>
      </c>
      <c r="G19" s="4">
        <v>894.67653199999995</v>
      </c>
      <c r="H19" s="4">
        <v>1658.9</v>
      </c>
      <c r="I19" s="4">
        <v>1216.5</v>
      </c>
      <c r="J19" s="4">
        <v>1131.4000000000001</v>
      </c>
      <c r="K19" s="4">
        <v>548.9</v>
      </c>
      <c r="M19" s="1" t="s">
        <v>377</v>
      </c>
    </row>
    <row r="20" spans="1:13" x14ac:dyDescent="0.4">
      <c r="A20" s="1" t="s">
        <v>386</v>
      </c>
      <c r="B20" s="4">
        <v>821.11204999999995</v>
      </c>
      <c r="C20" s="4">
        <v>732.61328200000003</v>
      </c>
      <c r="D20" s="4">
        <v>551.83172999999999</v>
      </c>
      <c r="E20" s="4">
        <v>614.12462600000003</v>
      </c>
      <c r="F20" s="4">
        <v>591.54447700000003</v>
      </c>
      <c r="G20" s="4">
        <v>594.36070700000005</v>
      </c>
      <c r="H20" s="4">
        <v>397.6</v>
      </c>
      <c r="I20" s="4">
        <v>371.8</v>
      </c>
      <c r="J20" s="4">
        <v>439.1</v>
      </c>
      <c r="K20" s="4">
        <v>474</v>
      </c>
      <c r="M20" s="1" t="s">
        <v>387</v>
      </c>
    </row>
    <row r="22" spans="1:13" x14ac:dyDescent="0.4">
      <c r="A22" s="1" t="s">
        <v>388</v>
      </c>
      <c r="B22" s="4">
        <f t="shared" ref="B22:K22" si="0">SUM(B11:B20)</f>
        <v>57088.815888999998</v>
      </c>
      <c r="C22" s="4">
        <f t="shared" si="0"/>
        <v>64390.088388000004</v>
      </c>
      <c r="D22" s="4">
        <f t="shared" si="0"/>
        <v>67516.486506000001</v>
      </c>
      <c r="E22" s="4">
        <f t="shared" si="0"/>
        <v>67441.169116999998</v>
      </c>
      <c r="F22" s="4">
        <f t="shared" si="0"/>
        <v>56895.336572000007</v>
      </c>
      <c r="G22" s="4">
        <f t="shared" si="0"/>
        <v>59959.682583000002</v>
      </c>
      <c r="H22" s="4">
        <f t="shared" si="0"/>
        <v>59274.567649000011</v>
      </c>
      <c r="I22" s="4">
        <f t="shared" si="0"/>
        <v>55045.600000000006</v>
      </c>
      <c r="J22" s="4">
        <f t="shared" si="0"/>
        <v>55943.5</v>
      </c>
      <c r="K22" s="4">
        <f t="shared" si="0"/>
        <v>59952.000000000007</v>
      </c>
      <c r="M22" s="1" t="s">
        <v>388</v>
      </c>
    </row>
    <row r="23" spans="1:13" x14ac:dyDescent="0.4">
      <c r="A23" s="1" t="s">
        <v>389</v>
      </c>
      <c r="B23" s="4">
        <f t="shared" ref="B23:K23" si="1">(+B22/B9)*100</f>
        <v>91.621808479325679</v>
      </c>
      <c r="C23" s="4">
        <f t="shared" si="1"/>
        <v>92.696825203597299</v>
      </c>
      <c r="D23" s="4">
        <f t="shared" si="1"/>
        <v>94.112749520490652</v>
      </c>
      <c r="E23" s="4">
        <f t="shared" si="1"/>
        <v>94.8651727025415</v>
      </c>
      <c r="F23" s="4">
        <f t="shared" si="1"/>
        <v>93.997909361406172</v>
      </c>
      <c r="G23" s="4">
        <f t="shared" si="1"/>
        <v>94.151287572780788</v>
      </c>
      <c r="H23" s="4">
        <f t="shared" si="1"/>
        <v>95.239466380343657</v>
      </c>
      <c r="I23" s="4">
        <f t="shared" si="1"/>
        <v>95.053375743824077</v>
      </c>
      <c r="J23" s="4">
        <f t="shared" si="1"/>
        <v>93.684950891324547</v>
      </c>
      <c r="K23" s="4">
        <f t="shared" si="1"/>
        <v>94.294989556332908</v>
      </c>
      <c r="M23" s="1" t="s">
        <v>390</v>
      </c>
    </row>
    <row r="24" spans="1:13" x14ac:dyDescent="0.4">
      <c r="B24" s="4"/>
      <c r="C24" s="4"/>
      <c r="D24" s="4"/>
      <c r="E24" s="4"/>
      <c r="F24" s="4"/>
      <c r="G24" s="4"/>
      <c r="H24" s="4"/>
      <c r="I24" s="4"/>
      <c r="J24" s="4"/>
      <c r="K24" s="4"/>
    </row>
    <row r="25" spans="1:13" x14ac:dyDescent="0.4">
      <c r="A25" s="1" t="s">
        <v>391</v>
      </c>
      <c r="B25" s="4">
        <v>42580.4</v>
      </c>
      <c r="C25" s="4">
        <v>43092.800000000003</v>
      </c>
      <c r="D25" s="4">
        <v>43316.3</v>
      </c>
      <c r="E25" s="4">
        <v>45938</v>
      </c>
      <c r="F25" s="4">
        <v>46488.378117</v>
      </c>
      <c r="G25" s="4">
        <v>49401.599999999999</v>
      </c>
      <c r="H25" s="4">
        <v>44512.9</v>
      </c>
      <c r="I25" s="4">
        <v>45051.3</v>
      </c>
      <c r="J25" s="4">
        <v>52150</v>
      </c>
      <c r="K25" s="4">
        <v>56359.199999999997</v>
      </c>
      <c r="M25" s="1" t="s">
        <v>392</v>
      </c>
    </row>
    <row r="27" spans="1:13" x14ac:dyDescent="0.4">
      <c r="A27" s="1" t="s">
        <v>46</v>
      </c>
      <c r="B27" s="4">
        <v>20063.8</v>
      </c>
      <c r="C27" s="4">
        <v>22333.7</v>
      </c>
      <c r="D27" s="4">
        <v>24076.1</v>
      </c>
      <c r="E27" s="4">
        <v>24588.955654000001</v>
      </c>
      <c r="F27" s="4">
        <v>25104.285355</v>
      </c>
      <c r="G27" s="4">
        <v>24661.126587999999</v>
      </c>
      <c r="H27" s="4">
        <v>22642.5</v>
      </c>
      <c r="I27" s="4">
        <v>25434.400000000001</v>
      </c>
      <c r="J27" s="4">
        <v>27951.4</v>
      </c>
      <c r="K27" s="4">
        <v>32052.5</v>
      </c>
      <c r="M27" s="1" t="s">
        <v>47</v>
      </c>
    </row>
    <row r="28" spans="1:13" x14ac:dyDescent="0.4">
      <c r="A28" s="1" t="s">
        <v>393</v>
      </c>
      <c r="B28" s="4">
        <v>5271.7869090000004</v>
      </c>
      <c r="C28" s="4">
        <v>5170.7538420000001</v>
      </c>
      <c r="D28" s="4">
        <v>5183.0368500000004</v>
      </c>
      <c r="E28" s="4">
        <v>5645.2553120000002</v>
      </c>
      <c r="F28" s="4">
        <v>5109.3550089999999</v>
      </c>
      <c r="G28" s="4">
        <v>6244.2003059999997</v>
      </c>
      <c r="H28" s="4">
        <v>8499.1</v>
      </c>
      <c r="I28" s="4">
        <v>6785.4</v>
      </c>
      <c r="J28" s="4">
        <v>6522.9</v>
      </c>
      <c r="K28" s="4">
        <v>4863.3</v>
      </c>
      <c r="M28" s="1" t="s">
        <v>394</v>
      </c>
    </row>
    <row r="29" spans="1:13" x14ac:dyDescent="0.4">
      <c r="A29" s="1" t="s">
        <v>397</v>
      </c>
      <c r="B29" s="4">
        <v>388.32581299999998</v>
      </c>
      <c r="C29" s="4">
        <v>142.77844200000001</v>
      </c>
      <c r="D29" s="4">
        <v>653.73271</v>
      </c>
      <c r="E29" s="4">
        <v>1799.6327719999999</v>
      </c>
      <c r="F29" s="4">
        <v>2933.2804850000002</v>
      </c>
      <c r="G29" s="4">
        <v>1981.53863</v>
      </c>
      <c r="H29" s="4">
        <v>1740.1</v>
      </c>
      <c r="I29" s="4">
        <v>987.4</v>
      </c>
      <c r="J29" s="4">
        <v>1846.1</v>
      </c>
      <c r="K29" s="4">
        <v>2273.9</v>
      </c>
      <c r="M29" s="1" t="s">
        <v>398</v>
      </c>
    </row>
    <row r="30" spans="1:13" x14ac:dyDescent="0.4">
      <c r="A30" s="1" t="s">
        <v>399</v>
      </c>
      <c r="B30" s="4">
        <v>432.004099</v>
      </c>
      <c r="C30" s="4">
        <v>437.221611</v>
      </c>
      <c r="D30" s="4">
        <v>500.46720499999998</v>
      </c>
      <c r="E30" s="4">
        <v>530.77150800000004</v>
      </c>
      <c r="F30" s="4">
        <v>590.25589500000001</v>
      </c>
      <c r="G30" s="4">
        <v>757.64132300000006</v>
      </c>
      <c r="H30" s="4">
        <v>622.79999999999995</v>
      </c>
      <c r="I30" s="4">
        <v>754.5</v>
      </c>
      <c r="J30" s="4">
        <v>1122.3</v>
      </c>
      <c r="K30" s="4">
        <v>1218.0999999999999</v>
      </c>
      <c r="M30" s="1" t="s">
        <v>400</v>
      </c>
    </row>
    <row r="31" spans="1:13" x14ac:dyDescent="0.4">
      <c r="A31" s="1" t="s">
        <v>395</v>
      </c>
      <c r="B31" s="4">
        <v>3484.6531150000001</v>
      </c>
      <c r="C31" s="4">
        <v>3424.6203300000002</v>
      </c>
      <c r="D31" s="4">
        <v>3702.7814309999999</v>
      </c>
      <c r="E31" s="4">
        <v>2684.6973739999999</v>
      </c>
      <c r="F31" s="4">
        <v>1746.500266</v>
      </c>
      <c r="G31" s="4">
        <v>2533.9579279999998</v>
      </c>
      <c r="H31" s="4">
        <v>1348.7</v>
      </c>
      <c r="I31" s="4">
        <v>1118.4000000000001</v>
      </c>
      <c r="J31" s="4">
        <v>1013.6</v>
      </c>
      <c r="K31" s="4">
        <v>1167.8</v>
      </c>
      <c r="M31" s="1" t="s">
        <v>396</v>
      </c>
    </row>
    <row r="32" spans="1:13" x14ac:dyDescent="0.4">
      <c r="A32" s="1" t="s">
        <v>378</v>
      </c>
      <c r="B32" s="4">
        <v>336.2</v>
      </c>
      <c r="C32" s="4">
        <v>214.6</v>
      </c>
      <c r="D32" s="4">
        <v>275.92418600000002</v>
      </c>
      <c r="E32" s="4">
        <v>479.499955</v>
      </c>
      <c r="F32" s="4">
        <v>358.92199299999999</v>
      </c>
      <c r="G32" s="4">
        <v>614.84015499999998</v>
      </c>
      <c r="H32" s="4">
        <v>472</v>
      </c>
      <c r="I32" s="4">
        <v>704.9</v>
      </c>
      <c r="J32" s="4">
        <v>833.2</v>
      </c>
      <c r="K32" s="4">
        <v>1118.0999999999999</v>
      </c>
      <c r="M32" s="1" t="s">
        <v>379</v>
      </c>
    </row>
    <row r="33" spans="1:13" x14ac:dyDescent="0.4">
      <c r="A33" s="1" t="s">
        <v>384</v>
      </c>
      <c r="B33" s="4">
        <v>778.58724199999995</v>
      </c>
      <c r="C33" s="4">
        <v>730.58188099999995</v>
      </c>
      <c r="D33" s="4">
        <v>748.31355599999995</v>
      </c>
      <c r="E33" s="4">
        <v>732.83579799999995</v>
      </c>
      <c r="F33" s="4">
        <v>826.88993900000003</v>
      </c>
      <c r="G33" s="4">
        <v>1013.00001</v>
      </c>
      <c r="H33" s="4">
        <v>736.9</v>
      </c>
      <c r="I33" s="4">
        <v>977.4</v>
      </c>
      <c r="J33" s="4">
        <v>1001.7</v>
      </c>
      <c r="K33" s="4">
        <v>961.1</v>
      </c>
      <c r="M33" s="1" t="s">
        <v>385</v>
      </c>
    </row>
    <row r="34" spans="1:13" x14ac:dyDescent="0.4">
      <c r="A34" s="1" t="s">
        <v>704</v>
      </c>
      <c r="B34" s="4">
        <v>277.61879499999998</v>
      </c>
      <c r="C34" s="4">
        <v>301.41767700000003</v>
      </c>
      <c r="D34" s="4">
        <v>270.84041200000001</v>
      </c>
      <c r="E34" s="4">
        <v>390.09652499999999</v>
      </c>
      <c r="F34" s="4">
        <v>410.19322099999999</v>
      </c>
      <c r="G34" s="4">
        <v>742.79874199999995</v>
      </c>
      <c r="H34" s="4">
        <v>689.97825</v>
      </c>
      <c r="I34" s="4">
        <v>496.1</v>
      </c>
      <c r="J34" s="4">
        <v>680.4</v>
      </c>
      <c r="K34" s="4">
        <v>918.1</v>
      </c>
      <c r="M34" s="1" t="s">
        <v>704</v>
      </c>
    </row>
    <row r="35" spans="1:13" x14ac:dyDescent="0.4">
      <c r="A35" s="1" t="s">
        <v>702</v>
      </c>
      <c r="B35" s="4">
        <v>965.77099699999997</v>
      </c>
      <c r="C35" s="4">
        <v>1465.141995</v>
      </c>
      <c r="D35" s="4">
        <v>797.76009399999998</v>
      </c>
      <c r="E35" s="4">
        <v>1576.9760590000001</v>
      </c>
      <c r="F35" s="4">
        <v>810.19000300000005</v>
      </c>
      <c r="G35" s="4">
        <v>1311.5965659999999</v>
      </c>
      <c r="H35" s="4">
        <v>1014.896206</v>
      </c>
      <c r="I35" s="4">
        <v>312.5</v>
      </c>
      <c r="J35" s="4">
        <v>1220.0999999999999</v>
      </c>
      <c r="K35" s="4">
        <v>908.2</v>
      </c>
      <c r="M35" s="1" t="s">
        <v>703</v>
      </c>
    </row>
    <row r="36" spans="1:13" x14ac:dyDescent="0.4">
      <c r="A36" s="1" t="s">
        <v>772</v>
      </c>
      <c r="B36" s="4">
        <v>205.6</v>
      </c>
      <c r="C36" s="4">
        <v>273.3</v>
      </c>
      <c r="D36" s="4">
        <v>183.7</v>
      </c>
      <c r="E36" s="4">
        <v>157.9</v>
      </c>
      <c r="F36" s="4">
        <v>151.5</v>
      </c>
      <c r="G36" s="4">
        <v>121.2</v>
      </c>
      <c r="H36" s="4">
        <v>117.1</v>
      </c>
      <c r="I36" s="4">
        <v>152.6</v>
      </c>
      <c r="J36" s="4">
        <v>168</v>
      </c>
      <c r="K36" s="4">
        <v>852.2</v>
      </c>
      <c r="M36" s="1" t="s">
        <v>772</v>
      </c>
    </row>
    <row r="39" spans="1:13" x14ac:dyDescent="0.4">
      <c r="A39" s="1" t="s">
        <v>388</v>
      </c>
      <c r="B39" s="4">
        <f t="shared" ref="B39:J39" si="2">SUM(B27:B36)</f>
        <v>32204.346969999999</v>
      </c>
      <c r="C39" s="4">
        <f t="shared" si="2"/>
        <v>34494.115778000007</v>
      </c>
      <c r="D39" s="4">
        <f t="shared" si="2"/>
        <v>36392.656443999993</v>
      </c>
      <c r="E39" s="4">
        <f t="shared" si="2"/>
        <v>38586.620957000006</v>
      </c>
      <c r="F39" s="4">
        <f t="shared" si="2"/>
        <v>38041.372166000016</v>
      </c>
      <c r="G39" s="4">
        <f t="shared" si="2"/>
        <v>39981.900247999998</v>
      </c>
      <c r="H39" s="4">
        <f t="shared" si="2"/>
        <v>37884.074455999995</v>
      </c>
      <c r="I39" s="4">
        <f t="shared" si="2"/>
        <v>37723.600000000006</v>
      </c>
      <c r="J39" s="4">
        <f t="shared" si="2"/>
        <v>42359.7</v>
      </c>
      <c r="K39" s="4">
        <f>SUM(K27:K36)</f>
        <v>46333.299999999996</v>
      </c>
      <c r="M39" s="1" t="s">
        <v>388</v>
      </c>
    </row>
    <row r="40" spans="1:13" x14ac:dyDescent="0.4">
      <c r="A40" s="1" t="s">
        <v>389</v>
      </c>
      <c r="B40" s="4">
        <f t="shared" ref="B40:K40" si="3">(+B39/B25)*100</f>
        <v>75.631856370536681</v>
      </c>
      <c r="C40" s="4">
        <f t="shared" si="3"/>
        <v>80.046123199235154</v>
      </c>
      <c r="D40" s="4">
        <f t="shared" si="3"/>
        <v>84.016078113781617</v>
      </c>
      <c r="E40" s="4">
        <f t="shared" si="3"/>
        <v>83.997172182071495</v>
      </c>
      <c r="F40" s="4">
        <f t="shared" si="3"/>
        <v>81.82985448590847</v>
      </c>
      <c r="G40" s="4">
        <f t="shared" si="3"/>
        <v>80.932399452649307</v>
      </c>
      <c r="H40" s="4">
        <f t="shared" si="3"/>
        <v>85.108079806078678</v>
      </c>
      <c r="I40" s="4">
        <f t="shared" si="3"/>
        <v>83.734764590588966</v>
      </c>
      <c r="J40" s="4">
        <f t="shared" si="3"/>
        <v>81.226653883029726</v>
      </c>
      <c r="K40" s="4">
        <f t="shared" si="3"/>
        <v>82.210712714162014</v>
      </c>
      <c r="M40" s="1" t="s">
        <v>390</v>
      </c>
    </row>
    <row r="41" spans="1:13" x14ac:dyDescent="0.4">
      <c r="A41" s="1"/>
      <c r="B41" s="4"/>
      <c r="C41" s="4"/>
      <c r="D41" s="4"/>
      <c r="E41" s="4"/>
      <c r="F41" s="4"/>
      <c r="G41" s="4"/>
      <c r="H41" s="4"/>
      <c r="I41" s="4"/>
      <c r="J41" s="4"/>
      <c r="K41" s="4"/>
      <c r="M41" s="1"/>
    </row>
    <row r="42" spans="1:13" x14ac:dyDescent="0.4">
      <c r="A42" s="1"/>
      <c r="B42" s="4"/>
      <c r="C42" s="4"/>
      <c r="E42" s="4"/>
      <c r="F42" s="4"/>
      <c r="G42" s="4"/>
      <c r="H42" s="4"/>
      <c r="I42" s="4"/>
      <c r="J42" s="4"/>
      <c r="K42" s="4"/>
      <c r="M42" s="1"/>
    </row>
    <row r="43" spans="1:13" x14ac:dyDescent="0.4">
      <c r="A43" s="1" t="s">
        <v>773</v>
      </c>
      <c r="G43" s="1" t="s">
        <v>774</v>
      </c>
    </row>
    <row r="45" spans="1:13" x14ac:dyDescent="0.4">
      <c r="A45" s="1" t="s">
        <v>33</v>
      </c>
      <c r="G45" s="1" t="s">
        <v>34</v>
      </c>
    </row>
    <row r="46" spans="1:13" x14ac:dyDescent="0.4">
      <c r="A46" s="1" t="s">
        <v>35</v>
      </c>
      <c r="G46" s="1" t="s">
        <v>36</v>
      </c>
    </row>
  </sheetData>
  <hyperlinks>
    <hyperlink ref="M7" location="'ÍNDICE-INDEX'!A1" display="'ÍNDICE-INDEX'" xr:uid="{52E5927D-C43A-42A8-82D5-93272C7AB1C2}"/>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0508E-E093-4E75-9967-693BD9DCEF09}">
  <sheetPr>
    <tabColor rgb="FF9A5900"/>
  </sheetPr>
  <dimension ref="A1:L83"/>
  <sheetViews>
    <sheetView zoomScale="60" zoomScaleNormal="60" workbookViewId="0">
      <selection activeCell="L6" sqref="L6"/>
    </sheetView>
  </sheetViews>
  <sheetFormatPr defaultColWidth="9.81640625" defaultRowHeight="18" x14ac:dyDescent="0.4"/>
  <cols>
    <col min="1" max="1" width="34.6328125" style="2" customWidth="1"/>
    <col min="2" max="9" width="14.81640625" style="2" customWidth="1"/>
    <col min="10" max="10" width="16.81640625" style="2" customWidth="1"/>
    <col min="11" max="11" width="14.81640625" style="2" customWidth="1"/>
    <col min="12" max="12" width="34.6328125" style="2" customWidth="1"/>
    <col min="13" max="16384" width="9.81640625" style="2"/>
  </cols>
  <sheetData>
    <row r="1" spans="1:12" s="15" customFormat="1" x14ac:dyDescent="0.4">
      <c r="A1" s="2"/>
      <c r="B1" s="2"/>
      <c r="C1" s="2"/>
      <c r="D1" s="2"/>
      <c r="E1" s="2"/>
      <c r="F1" s="2"/>
      <c r="G1" s="2"/>
      <c r="H1" s="2"/>
      <c r="I1" s="2"/>
      <c r="J1" s="2"/>
      <c r="K1" s="2"/>
    </row>
    <row r="2" spans="1:12" x14ac:dyDescent="0.4">
      <c r="A2" s="1" t="s">
        <v>401</v>
      </c>
    </row>
    <row r="3" spans="1:12" x14ac:dyDescent="0.4">
      <c r="A3" s="1" t="s">
        <v>402</v>
      </c>
      <c r="H3" s="7"/>
      <c r="I3" s="7"/>
      <c r="J3" s="7"/>
      <c r="K3" s="7"/>
    </row>
    <row r="4" spans="1:12" x14ac:dyDescent="0.4">
      <c r="A4" s="2" t="s">
        <v>75</v>
      </c>
    </row>
    <row r="5" spans="1:12" x14ac:dyDescent="0.4">
      <c r="B5" s="3"/>
      <c r="C5" s="3"/>
      <c r="D5" s="3"/>
      <c r="E5" s="3"/>
      <c r="F5" s="3"/>
      <c r="G5" s="3"/>
      <c r="H5" s="3"/>
      <c r="I5" s="3"/>
      <c r="J5" s="3"/>
      <c r="K5" s="3"/>
    </row>
    <row r="6" spans="1:12" x14ac:dyDescent="0.4">
      <c r="A6" s="38"/>
      <c r="B6" s="35">
        <v>2014</v>
      </c>
      <c r="C6" s="35">
        <v>2015</v>
      </c>
      <c r="D6" s="35">
        <v>2016</v>
      </c>
      <c r="E6" s="35">
        <v>2017</v>
      </c>
      <c r="F6" s="35">
        <v>2018</v>
      </c>
      <c r="G6" s="35">
        <v>2019</v>
      </c>
      <c r="H6" s="35" t="s">
        <v>41</v>
      </c>
      <c r="I6" s="35" t="s">
        <v>686</v>
      </c>
      <c r="J6" s="35" t="s">
        <v>746</v>
      </c>
      <c r="K6" s="35" t="s">
        <v>747</v>
      </c>
      <c r="L6" s="69" t="s">
        <v>787</v>
      </c>
    </row>
    <row r="7" spans="1:12" x14ac:dyDescent="0.4">
      <c r="A7" s="1"/>
      <c r="B7" s="3"/>
      <c r="C7" s="3"/>
    </row>
    <row r="8" spans="1:12" x14ac:dyDescent="0.4">
      <c r="A8" s="8" t="s">
        <v>403</v>
      </c>
      <c r="B8" s="7">
        <v>22505956683</v>
      </c>
      <c r="C8" s="7">
        <v>20744002152</v>
      </c>
      <c r="D8" s="7">
        <v>19238927960</v>
      </c>
      <c r="E8" s="7">
        <v>21113084478</v>
      </c>
      <c r="F8" s="7">
        <v>21212809031</v>
      </c>
      <c r="G8" s="7">
        <v>24625222550</v>
      </c>
      <c r="H8" s="7">
        <v>21739392863</v>
      </c>
      <c r="I8" s="7">
        <v>19482295581</v>
      </c>
      <c r="J8" s="7">
        <v>23834574990</v>
      </c>
      <c r="K8" s="7">
        <v>23767441857</v>
      </c>
      <c r="L8" s="8" t="s">
        <v>403</v>
      </c>
    </row>
    <row r="9" spans="1:12" x14ac:dyDescent="0.4">
      <c r="A9" s="1"/>
      <c r="B9" s="7"/>
      <c r="C9" s="7"/>
      <c r="D9" s="7"/>
      <c r="E9" s="7"/>
      <c r="F9" s="7"/>
      <c r="G9" s="7"/>
      <c r="H9" s="7"/>
      <c r="I9" s="7"/>
      <c r="J9" s="7"/>
      <c r="K9" s="7"/>
      <c r="L9" s="1"/>
    </row>
    <row r="10" spans="1:12" x14ac:dyDescent="0.4">
      <c r="A10" s="18" t="s">
        <v>404</v>
      </c>
      <c r="B10" s="7">
        <v>11499377083</v>
      </c>
      <c r="C10" s="7">
        <v>11612949699</v>
      </c>
      <c r="D10" s="7">
        <v>10477658258</v>
      </c>
      <c r="E10" s="7">
        <v>12537073713</v>
      </c>
      <c r="F10" s="7">
        <v>13149864491</v>
      </c>
      <c r="G10" s="7">
        <v>16643360455</v>
      </c>
      <c r="H10" s="7">
        <v>13106673049</v>
      </c>
      <c r="I10" s="7">
        <v>11923471489</v>
      </c>
      <c r="J10" s="7">
        <v>14556463353</v>
      </c>
      <c r="K10" s="7">
        <v>14343419550</v>
      </c>
      <c r="L10" s="1" t="s">
        <v>405</v>
      </c>
    </row>
    <row r="11" spans="1:12" x14ac:dyDescent="0.4">
      <c r="A11" s="18"/>
      <c r="B11" s="7"/>
      <c r="C11" s="7"/>
      <c r="D11" s="7"/>
      <c r="E11" s="7"/>
      <c r="F11" s="7"/>
      <c r="G11" s="7"/>
      <c r="H11" s="7"/>
      <c r="I11" s="7"/>
      <c r="J11" s="7"/>
      <c r="K11" s="7"/>
      <c r="L11" s="1"/>
    </row>
    <row r="12" spans="1:12" x14ac:dyDescent="0.4">
      <c r="A12" s="18" t="s">
        <v>406</v>
      </c>
      <c r="B12" s="7">
        <v>11006579600</v>
      </c>
      <c r="C12" s="7">
        <v>9131052453</v>
      </c>
      <c r="D12" s="7">
        <v>8761269702</v>
      </c>
      <c r="E12" s="7">
        <v>8576010765</v>
      </c>
      <c r="F12" s="7">
        <v>8062944540</v>
      </c>
      <c r="G12" s="7">
        <v>7981862095</v>
      </c>
      <c r="H12" s="7">
        <v>8632719814</v>
      </c>
      <c r="I12" s="7">
        <v>7558824092</v>
      </c>
      <c r="J12" s="7">
        <v>9278111637</v>
      </c>
      <c r="K12" s="7">
        <v>9424022307</v>
      </c>
      <c r="L12" s="1" t="s">
        <v>407</v>
      </c>
    </row>
    <row r="13" spans="1:12" x14ac:dyDescent="0.4">
      <c r="A13" s="18" t="s">
        <v>408</v>
      </c>
      <c r="B13" s="7"/>
      <c r="C13" s="7"/>
      <c r="D13" s="7"/>
      <c r="E13" s="7"/>
      <c r="F13" s="7"/>
      <c r="G13" s="7"/>
      <c r="H13" s="7"/>
      <c r="I13" s="7"/>
      <c r="J13" s="7"/>
      <c r="K13" s="7"/>
      <c r="L13" s="1" t="s">
        <v>409</v>
      </c>
    </row>
    <row r="14" spans="1:12" x14ac:dyDescent="0.4">
      <c r="A14" s="18" t="s">
        <v>410</v>
      </c>
      <c r="B14" s="7">
        <v>1071824</v>
      </c>
      <c r="C14" s="7">
        <v>136212</v>
      </c>
      <c r="D14" s="7">
        <v>1281990</v>
      </c>
      <c r="E14" s="7">
        <v>2225368</v>
      </c>
      <c r="F14" s="7">
        <v>8794083</v>
      </c>
      <c r="G14" s="7">
        <v>8818401</v>
      </c>
      <c r="H14" s="7">
        <v>3628703</v>
      </c>
      <c r="I14" s="7">
        <v>1906329</v>
      </c>
      <c r="J14" s="7">
        <v>2339395</v>
      </c>
      <c r="K14" s="7">
        <v>68987</v>
      </c>
      <c r="L14" s="1" t="s">
        <v>411</v>
      </c>
    </row>
    <row r="15" spans="1:12" x14ac:dyDescent="0.4">
      <c r="A15" s="18" t="s">
        <v>408</v>
      </c>
      <c r="B15" s="7"/>
      <c r="C15" s="7"/>
      <c r="D15" s="7"/>
      <c r="E15" s="7"/>
      <c r="F15" s="7"/>
      <c r="G15" s="7"/>
      <c r="H15" s="7"/>
      <c r="I15" s="7"/>
      <c r="J15" s="7"/>
      <c r="K15" s="7"/>
      <c r="L15" s="18" t="s">
        <v>409</v>
      </c>
    </row>
    <row r="16" spans="1:12" x14ac:dyDescent="0.4">
      <c r="A16" s="18" t="s">
        <v>412</v>
      </c>
      <c r="B16" s="7">
        <v>9171412439</v>
      </c>
      <c r="C16" s="7">
        <v>7642163002</v>
      </c>
      <c r="D16" s="7">
        <v>7385834875</v>
      </c>
      <c r="E16" s="7">
        <v>7227937328</v>
      </c>
      <c r="F16" s="7">
        <v>6589284181</v>
      </c>
      <c r="G16" s="7">
        <v>6456518552</v>
      </c>
      <c r="H16" s="7">
        <v>7100972684</v>
      </c>
      <c r="I16" s="7">
        <v>5805812111</v>
      </c>
      <c r="J16" s="7">
        <v>7009870832</v>
      </c>
      <c r="K16" s="7">
        <v>6654278473</v>
      </c>
      <c r="L16" s="18" t="s">
        <v>413</v>
      </c>
    </row>
    <row r="17" spans="1:12" x14ac:dyDescent="0.4">
      <c r="A17" s="18" t="s">
        <v>414</v>
      </c>
      <c r="B17" s="7"/>
      <c r="C17" s="7"/>
      <c r="D17" s="7"/>
      <c r="E17" s="7"/>
      <c r="F17" s="7"/>
      <c r="G17" s="7"/>
      <c r="H17" s="7"/>
      <c r="I17" s="7"/>
      <c r="J17" s="7"/>
      <c r="K17" s="7"/>
      <c r="L17" s="18" t="s">
        <v>415</v>
      </c>
    </row>
    <row r="18" spans="1:12" x14ac:dyDescent="0.4">
      <c r="A18" s="18" t="s">
        <v>416</v>
      </c>
      <c r="B18" s="7">
        <v>0</v>
      </c>
      <c r="C18" s="7">
        <v>0</v>
      </c>
      <c r="D18" s="7">
        <v>0</v>
      </c>
      <c r="E18" s="7">
        <v>0</v>
      </c>
      <c r="F18" s="7">
        <v>0</v>
      </c>
      <c r="G18" s="7">
        <v>0</v>
      </c>
      <c r="H18" s="7">
        <v>767781</v>
      </c>
      <c r="I18" s="7">
        <v>6598268</v>
      </c>
      <c r="J18" s="7">
        <v>2403832</v>
      </c>
      <c r="K18" s="7">
        <v>430120</v>
      </c>
      <c r="L18" s="1" t="s">
        <v>417</v>
      </c>
    </row>
    <row r="19" spans="1:12" x14ac:dyDescent="0.4">
      <c r="A19" s="18" t="s">
        <v>418</v>
      </c>
      <c r="B19" s="7"/>
      <c r="C19" s="7"/>
      <c r="D19" s="7"/>
      <c r="E19" s="7"/>
      <c r="F19" s="7"/>
      <c r="G19" s="7"/>
      <c r="H19" s="7"/>
      <c r="I19" s="7"/>
      <c r="J19" s="7"/>
      <c r="K19" s="7"/>
      <c r="L19" s="1" t="s">
        <v>419</v>
      </c>
    </row>
    <row r="20" spans="1:12" x14ac:dyDescent="0.4">
      <c r="A20" s="18" t="s">
        <v>420</v>
      </c>
      <c r="B20" s="7">
        <v>992676</v>
      </c>
      <c r="C20" s="7">
        <v>596316</v>
      </c>
      <c r="D20" s="7">
        <v>604028</v>
      </c>
      <c r="E20" s="7">
        <v>461163</v>
      </c>
      <c r="F20" s="7">
        <v>472299</v>
      </c>
      <c r="G20" s="7">
        <v>2650479</v>
      </c>
      <c r="H20" s="7">
        <v>161911</v>
      </c>
      <c r="I20" s="7">
        <v>1035350</v>
      </c>
      <c r="J20" s="7">
        <v>1042656</v>
      </c>
      <c r="K20" s="7">
        <v>2009876</v>
      </c>
      <c r="L20" s="1" t="s">
        <v>421</v>
      </c>
    </row>
    <row r="21" spans="1:12" x14ac:dyDescent="0.4">
      <c r="A21" s="18" t="s">
        <v>418</v>
      </c>
      <c r="B21" s="7"/>
      <c r="C21" s="7"/>
      <c r="D21" s="7"/>
      <c r="E21" s="7"/>
      <c r="F21" s="7"/>
      <c r="G21" s="7"/>
      <c r="H21" s="7"/>
      <c r="I21" s="7"/>
      <c r="J21" s="7"/>
      <c r="K21" s="7"/>
      <c r="L21" s="1" t="s">
        <v>422</v>
      </c>
    </row>
    <row r="22" spans="1:12" x14ac:dyDescent="0.4">
      <c r="A22" s="18" t="s">
        <v>423</v>
      </c>
      <c r="B22" s="7">
        <v>48595489</v>
      </c>
      <c r="C22" s="7">
        <v>60147276</v>
      </c>
      <c r="D22" s="7">
        <v>53281511</v>
      </c>
      <c r="E22" s="7">
        <v>56365613</v>
      </c>
      <c r="F22" s="7">
        <v>72951174</v>
      </c>
      <c r="G22" s="7">
        <v>68267817</v>
      </c>
      <c r="H22" s="7">
        <v>72396656</v>
      </c>
      <c r="I22" s="7">
        <v>70310592</v>
      </c>
      <c r="J22" s="7">
        <v>95823115</v>
      </c>
      <c r="K22" s="7">
        <v>95780222</v>
      </c>
      <c r="L22" s="1" t="s">
        <v>421</v>
      </c>
    </row>
    <row r="23" spans="1:12" x14ac:dyDescent="0.4">
      <c r="A23" s="18" t="s">
        <v>418</v>
      </c>
      <c r="B23" s="7"/>
      <c r="C23" s="7"/>
      <c r="D23" s="7"/>
      <c r="E23" s="7"/>
      <c r="F23" s="7"/>
      <c r="G23" s="7"/>
      <c r="H23" s="7"/>
      <c r="I23" s="7"/>
      <c r="J23" s="7"/>
      <c r="K23" s="7"/>
      <c r="L23" s="1" t="s">
        <v>424</v>
      </c>
    </row>
    <row r="24" spans="1:12" x14ac:dyDescent="0.4">
      <c r="A24" s="18" t="s">
        <v>425</v>
      </c>
      <c r="B24" s="7">
        <v>0</v>
      </c>
      <c r="C24" s="7">
        <v>0</v>
      </c>
      <c r="D24" s="7">
        <v>4127</v>
      </c>
      <c r="E24" s="7">
        <v>106244</v>
      </c>
      <c r="F24" s="7">
        <v>138791</v>
      </c>
      <c r="G24" s="7">
        <v>547318</v>
      </c>
      <c r="H24" s="7">
        <v>282868</v>
      </c>
      <c r="I24" s="7">
        <v>538532</v>
      </c>
      <c r="J24" s="7">
        <v>271080</v>
      </c>
      <c r="K24" s="7">
        <v>460482</v>
      </c>
      <c r="L24" s="1" t="s">
        <v>421</v>
      </c>
    </row>
    <row r="25" spans="1:12" x14ac:dyDescent="0.4">
      <c r="A25" s="18" t="s">
        <v>418</v>
      </c>
      <c r="B25" s="7"/>
      <c r="C25" s="7"/>
      <c r="D25" s="7"/>
      <c r="E25" s="7"/>
      <c r="F25" s="7"/>
      <c r="G25" s="7"/>
      <c r="H25" s="7"/>
      <c r="I25" s="7"/>
      <c r="J25" s="7"/>
      <c r="K25" s="7"/>
      <c r="L25" s="1" t="s">
        <v>426</v>
      </c>
    </row>
    <row r="26" spans="1:12" x14ac:dyDescent="0.4">
      <c r="A26" s="18" t="s">
        <v>427</v>
      </c>
      <c r="B26" s="7"/>
      <c r="C26" s="7"/>
      <c r="D26" s="7"/>
      <c r="E26" s="7"/>
      <c r="F26" s="7"/>
      <c r="G26" s="7"/>
      <c r="H26" s="7"/>
      <c r="I26" s="7"/>
      <c r="J26" s="7"/>
      <c r="K26" s="7"/>
      <c r="L26" s="1" t="s">
        <v>428</v>
      </c>
    </row>
    <row r="27" spans="1:12" x14ac:dyDescent="0.4">
      <c r="A27" s="18" t="s">
        <v>429</v>
      </c>
      <c r="B27" s="7">
        <v>383321504</v>
      </c>
      <c r="C27" s="7">
        <v>436953912</v>
      </c>
      <c r="D27" s="7">
        <v>338916963</v>
      </c>
      <c r="E27" s="7">
        <v>315866488</v>
      </c>
      <c r="F27" s="7">
        <v>386799232</v>
      </c>
      <c r="G27" s="7">
        <v>405278317</v>
      </c>
      <c r="H27" s="7">
        <v>407671764</v>
      </c>
      <c r="I27" s="7">
        <v>448883270</v>
      </c>
      <c r="J27" s="7">
        <v>567753641</v>
      </c>
      <c r="K27" s="7">
        <v>597464187</v>
      </c>
      <c r="L27" s="1" t="s">
        <v>421</v>
      </c>
    </row>
    <row r="28" spans="1:12" x14ac:dyDescent="0.4">
      <c r="A28" s="18" t="s">
        <v>418</v>
      </c>
      <c r="B28" s="7"/>
      <c r="C28" s="7"/>
      <c r="D28" s="7"/>
      <c r="E28" s="7"/>
      <c r="F28" s="7"/>
      <c r="G28" s="7"/>
      <c r="H28" s="7"/>
      <c r="I28" s="7"/>
      <c r="J28" s="7"/>
      <c r="K28" s="7"/>
      <c r="L28" s="1" t="s">
        <v>430</v>
      </c>
    </row>
    <row r="29" spans="1:12" x14ac:dyDescent="0.4">
      <c r="A29" s="18" t="s">
        <v>431</v>
      </c>
      <c r="B29" s="7">
        <v>2559882</v>
      </c>
      <c r="C29" s="7">
        <v>3380315</v>
      </c>
      <c r="D29" s="7">
        <v>2975809</v>
      </c>
      <c r="E29" s="7">
        <v>1673659</v>
      </c>
      <c r="F29" s="7">
        <v>2171255</v>
      </c>
      <c r="G29" s="7">
        <v>615445</v>
      </c>
      <c r="H29" s="7">
        <v>648060</v>
      </c>
      <c r="I29" s="7">
        <v>1314391</v>
      </c>
      <c r="J29" s="7">
        <v>2039720</v>
      </c>
      <c r="K29" s="7">
        <v>3522277</v>
      </c>
      <c r="L29" s="1" t="s">
        <v>421</v>
      </c>
    </row>
    <row r="30" spans="1:12" x14ac:dyDescent="0.4">
      <c r="A30" s="18" t="s">
        <v>432</v>
      </c>
      <c r="B30" s="7"/>
      <c r="C30" s="7"/>
      <c r="D30" s="7"/>
      <c r="E30" s="7"/>
      <c r="F30" s="7"/>
      <c r="G30" s="7"/>
      <c r="H30" s="7"/>
      <c r="I30" s="7"/>
      <c r="J30" s="7"/>
      <c r="K30" s="7"/>
      <c r="L30" s="1" t="s">
        <v>433</v>
      </c>
    </row>
    <row r="31" spans="1:12" x14ac:dyDescent="0.4">
      <c r="A31" s="18" t="s">
        <v>434</v>
      </c>
      <c r="B31" s="7">
        <v>855705516</v>
      </c>
      <c r="C31" s="7">
        <v>558977855</v>
      </c>
      <c r="D31" s="7">
        <v>423405040</v>
      </c>
      <c r="E31" s="7">
        <v>360680470</v>
      </c>
      <c r="F31" s="7">
        <v>337433979</v>
      </c>
      <c r="G31" s="7">
        <v>223620361</v>
      </c>
      <c r="H31" s="7">
        <v>365577380</v>
      </c>
      <c r="I31" s="7">
        <v>597564644</v>
      </c>
      <c r="J31" s="7">
        <v>856815332</v>
      </c>
      <c r="K31" s="7">
        <v>965968407</v>
      </c>
      <c r="L31" s="18" t="s">
        <v>435</v>
      </c>
    </row>
    <row r="32" spans="1:12" x14ac:dyDescent="0.4">
      <c r="A32" s="18" t="s">
        <v>436</v>
      </c>
      <c r="B32" s="7"/>
      <c r="C32" s="7"/>
      <c r="D32" s="7"/>
      <c r="E32" s="7"/>
      <c r="F32" s="7"/>
      <c r="G32" s="7"/>
      <c r="H32" s="7"/>
      <c r="I32" s="7"/>
      <c r="J32" s="7"/>
      <c r="K32" s="7"/>
      <c r="L32" s="1" t="s">
        <v>437</v>
      </c>
    </row>
    <row r="33" spans="1:12" x14ac:dyDescent="0.4">
      <c r="A33" s="18" t="s">
        <v>438</v>
      </c>
      <c r="B33" s="7">
        <v>7483782</v>
      </c>
      <c r="C33" s="7">
        <v>6390227</v>
      </c>
      <c r="D33" s="7">
        <v>6533354</v>
      </c>
      <c r="E33" s="7">
        <v>6253081</v>
      </c>
      <c r="F33" s="7">
        <v>3457325</v>
      </c>
      <c r="G33" s="7">
        <v>1495780</v>
      </c>
      <c r="H33" s="7">
        <v>1796554</v>
      </c>
      <c r="I33" s="7">
        <v>3228372</v>
      </c>
      <c r="J33" s="7">
        <v>2423267</v>
      </c>
      <c r="K33" s="7">
        <v>2523692</v>
      </c>
      <c r="L33" s="1" t="s">
        <v>439</v>
      </c>
    </row>
    <row r="34" spans="1:12" x14ac:dyDescent="0.4">
      <c r="A34" s="18" t="s">
        <v>440</v>
      </c>
      <c r="B34" s="7"/>
      <c r="C34" s="7"/>
      <c r="D34" s="7"/>
      <c r="E34" s="7"/>
      <c r="F34" s="7"/>
      <c r="G34" s="7"/>
      <c r="H34" s="7"/>
      <c r="I34" s="7"/>
      <c r="J34" s="7"/>
      <c r="K34" s="7"/>
      <c r="L34" s="1" t="s">
        <v>441</v>
      </c>
    </row>
    <row r="35" spans="1:12" x14ac:dyDescent="0.4">
      <c r="A35" s="18" t="s">
        <v>442</v>
      </c>
      <c r="B35" s="7">
        <v>54980214</v>
      </c>
      <c r="C35" s="7">
        <v>5886568</v>
      </c>
      <c r="D35" s="7">
        <v>14793186</v>
      </c>
      <c r="E35" s="7">
        <v>8048804</v>
      </c>
      <c r="F35" s="7">
        <v>2819944</v>
      </c>
      <c r="G35" s="7">
        <v>287812</v>
      </c>
      <c r="H35" s="7">
        <v>246837</v>
      </c>
      <c r="I35" s="7">
        <v>487164</v>
      </c>
      <c r="J35" s="7">
        <v>650256</v>
      </c>
      <c r="K35" s="7">
        <v>1406499</v>
      </c>
      <c r="L35" s="1" t="s">
        <v>443</v>
      </c>
    </row>
    <row r="36" spans="1:12" x14ac:dyDescent="0.4">
      <c r="A36" s="18" t="s">
        <v>446</v>
      </c>
      <c r="B36" s="7"/>
      <c r="C36" s="7"/>
      <c r="D36" s="7"/>
      <c r="E36" s="7"/>
      <c r="F36" s="7"/>
      <c r="G36" s="7"/>
      <c r="H36" s="7"/>
      <c r="I36" s="7"/>
      <c r="J36" s="7"/>
      <c r="K36" s="7"/>
      <c r="L36" s="1" t="s">
        <v>447</v>
      </c>
    </row>
    <row r="37" spans="1:12" x14ac:dyDescent="0.4">
      <c r="A37" s="18" t="s">
        <v>448</v>
      </c>
      <c r="B37" s="7"/>
      <c r="C37" s="7"/>
      <c r="D37" s="7"/>
      <c r="E37" s="7"/>
      <c r="F37" s="7"/>
      <c r="G37" s="7"/>
      <c r="H37" s="7"/>
      <c r="I37" s="7"/>
      <c r="J37" s="7"/>
      <c r="K37" s="7"/>
      <c r="L37" s="1" t="s">
        <v>449</v>
      </c>
    </row>
    <row r="38" spans="1:12" x14ac:dyDescent="0.4">
      <c r="A38" s="18" t="s">
        <v>450</v>
      </c>
      <c r="B38" s="7">
        <v>0</v>
      </c>
      <c r="C38" s="7">
        <v>1350107</v>
      </c>
      <c r="D38" s="7">
        <v>0</v>
      </c>
      <c r="E38" s="7">
        <v>0</v>
      </c>
      <c r="F38" s="7">
        <v>0</v>
      </c>
      <c r="G38" s="7">
        <v>0</v>
      </c>
      <c r="H38" s="7">
        <v>0</v>
      </c>
      <c r="I38" s="7">
        <v>0</v>
      </c>
      <c r="J38" s="7">
        <v>0</v>
      </c>
      <c r="K38" s="7">
        <v>68027</v>
      </c>
      <c r="L38" s="1" t="s">
        <v>451</v>
      </c>
    </row>
    <row r="39" spans="1:12" x14ac:dyDescent="0.4">
      <c r="A39" s="18"/>
      <c r="B39" s="7"/>
      <c r="C39" s="7"/>
      <c r="D39" s="7"/>
      <c r="E39" s="7"/>
      <c r="F39" s="7"/>
      <c r="G39" s="7"/>
      <c r="H39" s="7"/>
      <c r="I39" s="7"/>
      <c r="J39" s="7"/>
      <c r="K39" s="7"/>
      <c r="L39" s="1"/>
    </row>
    <row r="40" spans="1:12" x14ac:dyDescent="0.4">
      <c r="A40" s="18"/>
      <c r="B40" s="7"/>
      <c r="C40" s="7"/>
      <c r="D40" s="7"/>
      <c r="E40" s="7"/>
      <c r="F40" s="7"/>
      <c r="G40" s="7"/>
      <c r="H40" s="7"/>
      <c r="I40" s="7"/>
      <c r="J40" s="7"/>
      <c r="K40" s="7"/>
      <c r="L40" s="4" t="s">
        <v>68</v>
      </c>
    </row>
    <row r="41" spans="1:12" x14ac:dyDescent="0.4">
      <c r="A41" s="18"/>
      <c r="B41" s="7"/>
      <c r="C41" s="7"/>
      <c r="D41" s="7"/>
      <c r="E41" s="7"/>
      <c r="F41" s="7"/>
      <c r="G41" s="7"/>
      <c r="H41" s="7"/>
      <c r="I41" s="7"/>
      <c r="J41" s="7"/>
      <c r="K41" s="7"/>
      <c r="L41" s="1"/>
    </row>
    <row r="43" spans="1:12" x14ac:dyDescent="0.4">
      <c r="A43" s="1" t="s">
        <v>444</v>
      </c>
    </row>
    <row r="44" spans="1:12" x14ac:dyDescent="0.4">
      <c r="A44" s="1" t="s">
        <v>445</v>
      </c>
    </row>
    <row r="45" spans="1:12" x14ac:dyDescent="0.4">
      <c r="A45" s="2" t="s">
        <v>75</v>
      </c>
    </row>
    <row r="46" spans="1:12" x14ac:dyDescent="0.4">
      <c r="B46" s="3"/>
      <c r="C46" s="3"/>
      <c r="D46" s="3"/>
      <c r="E46" s="3"/>
      <c r="F46" s="3"/>
      <c r="G46" s="3"/>
      <c r="H46" s="3"/>
      <c r="I46" s="3"/>
      <c r="J46" s="3"/>
      <c r="K46" s="3"/>
    </row>
    <row r="47" spans="1:12" x14ac:dyDescent="0.4">
      <c r="A47" s="38"/>
      <c r="B47" s="35">
        <v>2014</v>
      </c>
      <c r="C47" s="35">
        <v>2015</v>
      </c>
      <c r="D47" s="35">
        <v>2016</v>
      </c>
      <c r="E47" s="35">
        <v>2017</v>
      </c>
      <c r="F47" s="35">
        <v>2018</v>
      </c>
      <c r="G47" s="35">
        <v>2019</v>
      </c>
      <c r="H47" s="35" t="s">
        <v>41</v>
      </c>
      <c r="I47" s="35" t="s">
        <v>686</v>
      </c>
      <c r="J47" s="35" t="s">
        <v>746</v>
      </c>
      <c r="K47" s="35" t="s">
        <v>747</v>
      </c>
      <c r="L47" s="34"/>
    </row>
    <row r="48" spans="1:12" x14ac:dyDescent="0.4">
      <c r="A48" s="1"/>
      <c r="B48" s="3"/>
      <c r="C48" s="3"/>
      <c r="D48" s="3"/>
      <c r="E48" s="3"/>
      <c r="F48" s="3"/>
      <c r="G48" s="3"/>
      <c r="H48" s="3"/>
      <c r="I48" s="3"/>
      <c r="J48" s="3"/>
      <c r="K48" s="3"/>
    </row>
    <row r="49" spans="1:12" x14ac:dyDescent="0.4">
      <c r="A49" s="18" t="s">
        <v>446</v>
      </c>
      <c r="B49" s="7"/>
      <c r="C49" s="7"/>
      <c r="D49" s="7"/>
      <c r="E49" s="7"/>
      <c r="F49" s="7"/>
      <c r="G49" s="7"/>
      <c r="H49" s="7"/>
      <c r="I49" s="7"/>
      <c r="J49" s="7"/>
      <c r="K49" s="7"/>
      <c r="L49" s="1" t="s">
        <v>452</v>
      </c>
    </row>
    <row r="50" spans="1:12" x14ac:dyDescent="0.4">
      <c r="A50" s="18" t="s">
        <v>448</v>
      </c>
      <c r="B50" s="7"/>
      <c r="C50" s="7"/>
      <c r="D50" s="7"/>
      <c r="E50" s="7"/>
      <c r="F50" s="7"/>
      <c r="G50" s="7"/>
      <c r="H50" s="7"/>
      <c r="I50" s="7"/>
      <c r="J50" s="7"/>
      <c r="K50" s="7"/>
      <c r="L50" s="1" t="s">
        <v>449</v>
      </c>
    </row>
    <row r="51" spans="1:12" x14ac:dyDescent="0.4">
      <c r="A51" s="18" t="s">
        <v>453</v>
      </c>
      <c r="B51" s="7">
        <v>50512211</v>
      </c>
      <c r="C51" s="7">
        <v>57393234</v>
      </c>
      <c r="D51" s="7">
        <v>58214253</v>
      </c>
      <c r="E51" s="7">
        <v>134840549</v>
      </c>
      <c r="F51" s="7">
        <v>94055123</v>
      </c>
      <c r="G51" s="7">
        <v>311024064</v>
      </c>
      <c r="H51" s="7">
        <v>328456904</v>
      </c>
      <c r="I51" s="7">
        <v>102526961</v>
      </c>
      <c r="J51" s="7">
        <v>190693068</v>
      </c>
      <c r="K51" s="7">
        <v>420878291</v>
      </c>
      <c r="L51" s="1" t="s">
        <v>451</v>
      </c>
    </row>
    <row r="52" spans="1:12" x14ac:dyDescent="0.4">
      <c r="A52" s="18" t="s">
        <v>446</v>
      </c>
      <c r="B52" s="7"/>
      <c r="C52" s="7"/>
      <c r="D52" s="7"/>
      <c r="E52" s="7"/>
      <c r="F52" s="7"/>
      <c r="G52" s="7"/>
      <c r="H52" s="7"/>
      <c r="I52" s="7"/>
      <c r="J52" s="7"/>
      <c r="K52" s="7"/>
      <c r="L52" s="1" t="s">
        <v>454</v>
      </c>
    </row>
    <row r="53" spans="1:12" x14ac:dyDescent="0.4">
      <c r="A53" s="18" t="s">
        <v>448</v>
      </c>
      <c r="B53" s="7"/>
      <c r="C53" s="7"/>
      <c r="D53" s="7"/>
      <c r="E53" s="7"/>
      <c r="F53" s="7"/>
      <c r="G53" s="7"/>
      <c r="H53" s="7"/>
      <c r="I53" s="7"/>
      <c r="J53" s="7"/>
      <c r="K53" s="7"/>
      <c r="L53" s="1" t="s">
        <v>449</v>
      </c>
    </row>
    <row r="54" spans="1:12" x14ac:dyDescent="0.4">
      <c r="A54" s="18" t="s">
        <v>455</v>
      </c>
      <c r="B54" s="7">
        <v>1880643</v>
      </c>
      <c r="C54" s="7">
        <v>1464317</v>
      </c>
      <c r="D54" s="7">
        <v>2968940</v>
      </c>
      <c r="E54" s="7">
        <v>5177533</v>
      </c>
      <c r="F54" s="7">
        <v>5638839</v>
      </c>
      <c r="G54" s="7">
        <v>4651189</v>
      </c>
      <c r="H54" s="7">
        <v>6114705</v>
      </c>
      <c r="I54" s="7">
        <v>5829733</v>
      </c>
      <c r="J54" s="7">
        <v>6731226</v>
      </c>
      <c r="K54" s="7">
        <v>7131500</v>
      </c>
      <c r="L54" s="1" t="s">
        <v>451</v>
      </c>
    </row>
    <row r="55" spans="1:12" x14ac:dyDescent="0.4">
      <c r="A55" s="18" t="s">
        <v>446</v>
      </c>
      <c r="B55" s="7"/>
      <c r="C55" s="7"/>
      <c r="D55" s="7"/>
      <c r="E55" s="7"/>
      <c r="F55" s="7"/>
      <c r="G55" s="7"/>
      <c r="H55" s="7"/>
      <c r="I55" s="7"/>
      <c r="J55" s="7"/>
      <c r="K55" s="7"/>
      <c r="L55" s="1" t="s">
        <v>456</v>
      </c>
    </row>
    <row r="56" spans="1:12" x14ac:dyDescent="0.4">
      <c r="A56" s="18" t="s">
        <v>448</v>
      </c>
      <c r="B56" s="7"/>
      <c r="C56" s="7"/>
      <c r="D56" s="7"/>
      <c r="E56" s="7"/>
      <c r="F56" s="7"/>
      <c r="G56" s="7"/>
      <c r="H56" s="7"/>
      <c r="I56" s="7"/>
      <c r="J56" s="7"/>
      <c r="K56" s="7"/>
      <c r="L56" s="1" t="s">
        <v>449</v>
      </c>
    </row>
    <row r="57" spans="1:12" x14ac:dyDescent="0.4">
      <c r="A57" s="18" t="s">
        <v>457</v>
      </c>
      <c r="B57" s="7">
        <v>45654630</v>
      </c>
      <c r="C57" s="7">
        <v>30231629</v>
      </c>
      <c r="D57" s="7">
        <v>33083204</v>
      </c>
      <c r="E57" s="7">
        <v>32439958</v>
      </c>
      <c r="F57" s="7">
        <v>30770890</v>
      </c>
      <c r="G57" s="7">
        <v>37383404</v>
      </c>
      <c r="H57" s="7">
        <v>27501211</v>
      </c>
      <c r="I57" s="7">
        <v>33169420</v>
      </c>
      <c r="J57" s="7">
        <v>33845508</v>
      </c>
      <c r="K57" s="7">
        <v>42406375</v>
      </c>
      <c r="L57" s="1" t="s">
        <v>451</v>
      </c>
    </row>
    <row r="58" spans="1:12" x14ac:dyDescent="0.4">
      <c r="A58" s="18" t="s">
        <v>446</v>
      </c>
      <c r="B58" s="7"/>
      <c r="C58" s="7"/>
      <c r="D58" s="7"/>
      <c r="E58" s="7"/>
      <c r="F58" s="7"/>
      <c r="G58" s="7"/>
      <c r="H58" s="7"/>
      <c r="I58" s="7"/>
      <c r="J58" s="7"/>
      <c r="K58" s="7"/>
      <c r="L58" s="1" t="s">
        <v>458</v>
      </c>
    </row>
    <row r="59" spans="1:12" x14ac:dyDescent="0.4">
      <c r="A59" s="18" t="s">
        <v>459</v>
      </c>
      <c r="B59" s="7"/>
      <c r="C59" s="7"/>
      <c r="D59" s="7"/>
      <c r="E59" s="7"/>
      <c r="F59" s="7"/>
      <c r="G59" s="7"/>
      <c r="H59" s="7"/>
      <c r="I59" s="7"/>
      <c r="J59" s="7"/>
      <c r="K59" s="7"/>
      <c r="L59" s="1" t="s">
        <v>421</v>
      </c>
    </row>
    <row r="60" spans="1:12" x14ac:dyDescent="0.4">
      <c r="A60" s="18" t="s">
        <v>460</v>
      </c>
      <c r="B60" s="7">
        <v>10235570</v>
      </c>
      <c r="C60" s="7">
        <v>12736798</v>
      </c>
      <c r="D60" s="7">
        <v>0</v>
      </c>
      <c r="E60" s="7">
        <v>101990</v>
      </c>
      <c r="F60" s="7">
        <v>0</v>
      </c>
      <c r="G60" s="7">
        <v>0</v>
      </c>
      <c r="H60" s="7">
        <v>0</v>
      </c>
      <c r="I60" s="7">
        <v>195525</v>
      </c>
      <c r="J60" s="7">
        <v>1247115</v>
      </c>
      <c r="K60" s="7">
        <v>1662079</v>
      </c>
      <c r="L60" s="1" t="s">
        <v>451</v>
      </c>
    </row>
    <row r="61" spans="1:12" x14ac:dyDescent="0.4">
      <c r="A61" s="18" t="s">
        <v>446</v>
      </c>
      <c r="B61" s="7"/>
      <c r="C61" s="7"/>
      <c r="D61" s="7"/>
      <c r="E61" s="7"/>
      <c r="F61" s="7"/>
      <c r="G61" s="7"/>
      <c r="H61" s="7"/>
      <c r="I61" s="7"/>
      <c r="J61" s="7"/>
      <c r="K61" s="7"/>
      <c r="L61" s="1" t="s">
        <v>461</v>
      </c>
    </row>
    <row r="62" spans="1:12" x14ac:dyDescent="0.4">
      <c r="A62" s="18" t="s">
        <v>462</v>
      </c>
      <c r="B62" s="7"/>
      <c r="C62" s="7"/>
      <c r="D62" s="7"/>
      <c r="E62" s="7"/>
      <c r="F62" s="7"/>
      <c r="G62" s="7"/>
      <c r="H62" s="7"/>
      <c r="I62" s="7"/>
      <c r="J62" s="7"/>
      <c r="K62" s="7"/>
      <c r="L62" s="1" t="s">
        <v>439</v>
      </c>
    </row>
    <row r="63" spans="1:12" x14ac:dyDescent="0.4">
      <c r="A63" s="18" t="s">
        <v>463</v>
      </c>
      <c r="B63" s="7">
        <v>256984883</v>
      </c>
      <c r="C63" s="7">
        <v>203945952</v>
      </c>
      <c r="D63" s="7">
        <v>269168793</v>
      </c>
      <c r="E63" s="7">
        <v>266443710</v>
      </c>
      <c r="F63" s="7">
        <v>265853763</v>
      </c>
      <c r="G63" s="7">
        <v>299022039</v>
      </c>
      <c r="H63" s="7">
        <v>219588470</v>
      </c>
      <c r="I63" s="7">
        <v>375502685</v>
      </c>
      <c r="J63" s="7">
        <v>386993807</v>
      </c>
      <c r="K63" s="7">
        <v>469828179</v>
      </c>
      <c r="L63" s="1" t="s">
        <v>451</v>
      </c>
    </row>
    <row r="64" spans="1:12" x14ac:dyDescent="0.4">
      <c r="A64" s="18" t="s">
        <v>446</v>
      </c>
      <c r="B64" s="7"/>
      <c r="C64" s="7"/>
      <c r="D64" s="7"/>
      <c r="E64" s="7"/>
      <c r="F64" s="7"/>
      <c r="G64" s="7"/>
      <c r="H64" s="7"/>
      <c r="I64" s="7"/>
      <c r="J64" s="7"/>
      <c r="K64" s="7"/>
      <c r="L64" s="1" t="s">
        <v>464</v>
      </c>
    </row>
    <row r="65" spans="1:12" x14ac:dyDescent="0.4">
      <c r="A65" s="18" t="s">
        <v>462</v>
      </c>
      <c r="B65" s="7"/>
      <c r="C65" s="7"/>
      <c r="D65" s="7"/>
      <c r="E65" s="7"/>
      <c r="F65" s="7"/>
      <c r="G65" s="7"/>
      <c r="H65" s="7"/>
      <c r="I65" s="7"/>
      <c r="J65" s="7"/>
      <c r="K65" s="7"/>
      <c r="L65" s="1" t="s">
        <v>439</v>
      </c>
    </row>
    <row r="66" spans="1:12" x14ac:dyDescent="0.4">
      <c r="A66" s="18" t="s">
        <v>465</v>
      </c>
      <c r="B66" s="7">
        <v>32000</v>
      </c>
      <c r="C66" s="7">
        <v>0</v>
      </c>
      <c r="D66" s="7">
        <v>0</v>
      </c>
      <c r="E66" s="7">
        <v>0</v>
      </c>
      <c r="F66" s="7">
        <v>12110</v>
      </c>
      <c r="G66" s="7">
        <v>129718</v>
      </c>
      <c r="H66" s="7">
        <v>62580</v>
      </c>
      <c r="I66" s="7">
        <v>233082</v>
      </c>
      <c r="J66" s="7">
        <v>0</v>
      </c>
      <c r="K66" s="7">
        <v>80844</v>
      </c>
      <c r="L66" s="1" t="s">
        <v>451</v>
      </c>
    </row>
    <row r="67" spans="1:12" x14ac:dyDescent="0.4">
      <c r="A67" s="18" t="s">
        <v>466</v>
      </c>
      <c r="B67" s="7"/>
      <c r="C67" s="7"/>
      <c r="D67" s="7"/>
      <c r="E67" s="7"/>
      <c r="F67" s="7"/>
      <c r="G67" s="7"/>
      <c r="H67" s="7"/>
      <c r="I67" s="7"/>
      <c r="J67" s="7"/>
      <c r="K67" s="7"/>
      <c r="L67" s="18" t="s">
        <v>467</v>
      </c>
    </row>
    <row r="68" spans="1:12" x14ac:dyDescent="0.4">
      <c r="A68" s="18" t="s">
        <v>468</v>
      </c>
      <c r="B68" s="7"/>
      <c r="C68" s="7"/>
      <c r="D68" s="7"/>
      <c r="E68" s="7"/>
      <c r="F68" s="7"/>
      <c r="G68" s="7"/>
      <c r="H68" s="7"/>
      <c r="I68" s="7"/>
      <c r="J68" s="7"/>
      <c r="K68" s="7"/>
      <c r="L68" s="18" t="s">
        <v>469</v>
      </c>
    </row>
    <row r="69" spans="1:12" x14ac:dyDescent="0.4">
      <c r="A69" s="18" t="s">
        <v>470</v>
      </c>
      <c r="B69" s="7"/>
      <c r="C69" s="7"/>
      <c r="D69" s="7"/>
      <c r="E69" s="7"/>
      <c r="F69" s="7"/>
      <c r="G69" s="7"/>
      <c r="H69" s="7"/>
      <c r="I69" s="7"/>
      <c r="J69" s="7"/>
      <c r="K69" s="7"/>
      <c r="L69" s="18" t="s">
        <v>471</v>
      </c>
    </row>
    <row r="70" spans="1:12" x14ac:dyDescent="0.4">
      <c r="A70" s="18" t="s">
        <v>472</v>
      </c>
      <c r="B70" s="7">
        <v>1886660</v>
      </c>
      <c r="C70" s="7">
        <v>0</v>
      </c>
      <c r="D70" s="7">
        <v>0</v>
      </c>
      <c r="E70" s="7">
        <v>0</v>
      </c>
      <c r="F70" s="7">
        <v>0</v>
      </c>
      <c r="G70" s="7">
        <v>0</v>
      </c>
      <c r="H70" s="7">
        <v>0</v>
      </c>
      <c r="I70" s="7">
        <v>0</v>
      </c>
      <c r="J70" s="7">
        <v>0</v>
      </c>
      <c r="K70" s="7">
        <v>0</v>
      </c>
      <c r="L70" s="18" t="s">
        <v>473</v>
      </c>
    </row>
    <row r="71" spans="1:12" x14ac:dyDescent="0.4">
      <c r="A71" s="18" t="s">
        <v>474</v>
      </c>
      <c r="B71" s="7"/>
      <c r="C71" s="7"/>
      <c r="D71" s="7"/>
      <c r="E71" s="7"/>
      <c r="F71" s="7"/>
      <c r="G71" s="7"/>
      <c r="H71" s="7"/>
      <c r="I71" s="7"/>
      <c r="J71" s="7"/>
      <c r="K71" s="7"/>
      <c r="L71" s="1" t="s">
        <v>475</v>
      </c>
    </row>
    <row r="72" spans="1:12" x14ac:dyDescent="0.4">
      <c r="A72" s="18" t="s">
        <v>476</v>
      </c>
      <c r="B72" s="7">
        <v>8286639</v>
      </c>
      <c r="C72" s="7">
        <v>239697</v>
      </c>
      <c r="D72" s="7">
        <v>334632</v>
      </c>
      <c r="E72" s="7">
        <v>3717173</v>
      </c>
      <c r="F72" s="7">
        <v>21628926</v>
      </c>
      <c r="G72" s="7">
        <v>2906942</v>
      </c>
      <c r="H72" s="7">
        <v>3153972</v>
      </c>
      <c r="I72" s="7">
        <v>86011</v>
      </c>
      <c r="J72" s="7">
        <v>25001</v>
      </c>
      <c r="K72" s="7">
        <v>0</v>
      </c>
      <c r="L72" s="1" t="s">
        <v>477</v>
      </c>
    </row>
    <row r="73" spans="1:12" x14ac:dyDescent="0.4">
      <c r="A73" s="18" t="s">
        <v>478</v>
      </c>
      <c r="B73" s="7"/>
      <c r="C73" s="7"/>
      <c r="D73" s="7"/>
      <c r="E73" s="7"/>
      <c r="F73" s="7"/>
      <c r="G73" s="7"/>
      <c r="H73" s="7"/>
      <c r="I73" s="7"/>
      <c r="J73" s="7"/>
      <c r="K73" s="7"/>
      <c r="L73" s="1" t="s">
        <v>479</v>
      </c>
    </row>
    <row r="74" spans="1:12" x14ac:dyDescent="0.4">
      <c r="A74" s="18" t="s">
        <v>480</v>
      </c>
      <c r="B74" s="7">
        <v>11181455</v>
      </c>
      <c r="C74" s="7">
        <v>6124780</v>
      </c>
      <c r="D74" s="7">
        <v>5456705</v>
      </c>
      <c r="E74" s="7">
        <v>4132163</v>
      </c>
      <c r="F74" s="7">
        <v>6894879</v>
      </c>
      <c r="G74" s="7">
        <v>4683492</v>
      </c>
      <c r="H74" s="7">
        <v>3872215</v>
      </c>
      <c r="I74" s="7">
        <v>6565621</v>
      </c>
      <c r="J74" s="7">
        <v>8040322</v>
      </c>
      <c r="K74" s="7">
        <v>7850824</v>
      </c>
      <c r="L74" s="1" t="s">
        <v>481</v>
      </c>
    </row>
    <row r="75" spans="1:12" x14ac:dyDescent="0.4">
      <c r="A75" s="18" t="s">
        <v>705</v>
      </c>
      <c r="B75" s="7"/>
      <c r="C75" s="7"/>
      <c r="D75" s="7"/>
      <c r="E75" s="7"/>
      <c r="F75" s="7"/>
      <c r="G75" s="7"/>
      <c r="H75" s="7"/>
      <c r="I75" s="7"/>
      <c r="J75" s="7"/>
      <c r="K75" s="7"/>
      <c r="L75" s="18" t="s">
        <v>706</v>
      </c>
    </row>
    <row r="76" spans="1:12" x14ac:dyDescent="0.4">
      <c r="A76" s="18" t="s">
        <v>707</v>
      </c>
      <c r="B76" s="7">
        <v>470231</v>
      </c>
      <c r="C76" s="7">
        <v>376866</v>
      </c>
      <c r="D76" s="7">
        <v>129856</v>
      </c>
      <c r="E76" s="7">
        <v>191656</v>
      </c>
      <c r="F76" s="7">
        <v>89560</v>
      </c>
      <c r="G76" s="7">
        <v>139824</v>
      </c>
      <c r="H76" s="7">
        <v>367072</v>
      </c>
      <c r="I76" s="7">
        <v>1028691</v>
      </c>
      <c r="J76" s="7">
        <v>1230398</v>
      </c>
      <c r="K76" s="7">
        <v>3729549</v>
      </c>
      <c r="L76" s="18" t="s">
        <v>708</v>
      </c>
    </row>
    <row r="77" spans="1:12" x14ac:dyDescent="0.4">
      <c r="A77" s="18" t="s">
        <v>482</v>
      </c>
      <c r="B77" s="7"/>
      <c r="C77" s="7"/>
      <c r="D77" s="7"/>
      <c r="E77" s="7"/>
      <c r="F77" s="7"/>
      <c r="G77" s="7"/>
      <c r="H77" s="7"/>
      <c r="I77" s="7"/>
      <c r="J77" s="7"/>
      <c r="K77" s="7"/>
      <c r="L77" s="1" t="s">
        <v>483</v>
      </c>
    </row>
    <row r="78" spans="1:12" x14ac:dyDescent="0.4">
      <c r="A78" s="18" t="s">
        <v>484</v>
      </c>
      <c r="B78" s="7">
        <v>93331352</v>
      </c>
      <c r="C78" s="7">
        <v>102557390</v>
      </c>
      <c r="D78" s="7">
        <v>164282436</v>
      </c>
      <c r="E78" s="7">
        <v>149347815</v>
      </c>
      <c r="F78" s="7">
        <v>233678187</v>
      </c>
      <c r="G78" s="7">
        <v>153821141</v>
      </c>
      <c r="H78" s="7">
        <v>89451487</v>
      </c>
      <c r="I78" s="7">
        <v>96007340</v>
      </c>
      <c r="J78" s="7">
        <v>107872066</v>
      </c>
      <c r="K78" s="7">
        <v>146473417</v>
      </c>
      <c r="L78" s="18" t="s">
        <v>485</v>
      </c>
    </row>
    <row r="79" spans="1:12" x14ac:dyDescent="0.4">
      <c r="A79" s="18"/>
      <c r="B79" s="7"/>
      <c r="C79" s="7"/>
      <c r="D79" s="7"/>
      <c r="E79" s="7"/>
      <c r="F79" s="7"/>
      <c r="G79" s="7"/>
      <c r="H79" s="7"/>
      <c r="I79" s="7"/>
      <c r="J79" s="7"/>
      <c r="K79" s="7"/>
      <c r="L79" s="18"/>
    </row>
    <row r="80" spans="1:12" x14ac:dyDescent="0.4">
      <c r="A80" s="18" t="s">
        <v>486</v>
      </c>
      <c r="B80" s="7"/>
      <c r="C80" s="7"/>
      <c r="D80" s="7"/>
      <c r="G80" s="18" t="s">
        <v>487</v>
      </c>
      <c r="H80" s="7"/>
      <c r="I80" s="7"/>
      <c r="J80" s="7"/>
      <c r="K80" s="7"/>
      <c r="L80" s="18"/>
    </row>
    <row r="82" spans="1:7" x14ac:dyDescent="0.4">
      <c r="A82" s="1" t="s">
        <v>33</v>
      </c>
      <c r="G82" s="1" t="s">
        <v>34</v>
      </c>
    </row>
    <row r="83" spans="1:7" x14ac:dyDescent="0.4">
      <c r="A83" s="1" t="s">
        <v>785</v>
      </c>
      <c r="G83" s="1" t="s">
        <v>786</v>
      </c>
    </row>
  </sheetData>
  <hyperlinks>
    <hyperlink ref="L6" location="'ÍNDICE-INDEX'!A1" display="'ÍNDICE-INDEX'" xr:uid="{A43FF4B0-986F-439C-8C7B-C84B2A19A8FF}"/>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147BA-12B8-4F4A-8E61-AD51206EA9C1}">
  <sheetPr>
    <tabColor rgb="FF9A5900"/>
  </sheetPr>
  <dimension ref="A1:CH47"/>
  <sheetViews>
    <sheetView zoomScale="80" zoomScaleNormal="80" workbookViewId="0">
      <selection activeCell="N7" sqref="N7"/>
    </sheetView>
  </sheetViews>
  <sheetFormatPr defaultColWidth="9.81640625" defaultRowHeight="18" x14ac:dyDescent="0.4"/>
  <cols>
    <col min="1" max="1" width="5.81640625" style="2" customWidth="1"/>
    <col min="2" max="2" width="50.6328125" style="2" customWidth="1"/>
    <col min="3" max="12" width="7.81640625" style="19" customWidth="1"/>
    <col min="13" max="13" width="0.90625" style="2" customWidth="1"/>
    <col min="14" max="14" width="50.6328125" style="2" customWidth="1"/>
    <col min="15" max="16384" width="9.81640625" style="2"/>
  </cols>
  <sheetData>
    <row r="1" spans="1:86" s="15" customFormat="1" x14ac:dyDescent="0.4">
      <c r="A1" s="2"/>
      <c r="B1" s="2"/>
      <c r="C1" s="19"/>
      <c r="D1" s="19"/>
      <c r="E1" s="19"/>
      <c r="F1" s="19"/>
      <c r="G1" s="19"/>
      <c r="H1" s="19"/>
      <c r="I1" s="19"/>
      <c r="J1" s="19"/>
      <c r="K1" s="19"/>
      <c r="L1" s="19"/>
      <c r="M1" s="2"/>
      <c r="N1" s="2"/>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row>
    <row r="2" spans="1:86" x14ac:dyDescent="0.4">
      <c r="A2" s="1" t="s">
        <v>488</v>
      </c>
    </row>
    <row r="3" spans="1:86" x14ac:dyDescent="0.4">
      <c r="A3" s="1" t="s">
        <v>489</v>
      </c>
    </row>
    <row r="4" spans="1:86" x14ac:dyDescent="0.4">
      <c r="A4" s="2" t="s">
        <v>2</v>
      </c>
    </row>
    <row r="7" spans="1:86" x14ac:dyDescent="0.4">
      <c r="A7" s="39" t="s">
        <v>490</v>
      </c>
      <c r="B7" s="40"/>
      <c r="C7" s="41">
        <v>2014</v>
      </c>
      <c r="D7" s="41">
        <v>2015</v>
      </c>
      <c r="E7" s="41">
        <v>2016</v>
      </c>
      <c r="F7" s="41">
        <v>2017</v>
      </c>
      <c r="G7" s="41">
        <v>2018</v>
      </c>
      <c r="H7" s="41">
        <v>2019</v>
      </c>
      <c r="I7" s="41">
        <v>2020</v>
      </c>
      <c r="J7" s="41" t="s">
        <v>686</v>
      </c>
      <c r="K7" s="41" t="s">
        <v>746</v>
      </c>
      <c r="L7" s="41" t="s">
        <v>747</v>
      </c>
      <c r="M7" s="40"/>
      <c r="N7" s="69" t="s">
        <v>787</v>
      </c>
    </row>
    <row r="8" spans="1:86" x14ac:dyDescent="0.4">
      <c r="A8" s="20"/>
      <c r="B8" s="19"/>
      <c r="C8" s="20"/>
      <c r="D8" s="20"/>
      <c r="E8" s="20"/>
      <c r="F8" s="20"/>
      <c r="G8" s="20"/>
      <c r="H8" s="20"/>
      <c r="I8" s="20"/>
      <c r="J8" s="20"/>
      <c r="K8" s="20"/>
      <c r="L8" s="20"/>
      <c r="M8" s="19"/>
      <c r="N8" s="19"/>
    </row>
    <row r="9" spans="1:86" x14ac:dyDescent="0.4">
      <c r="A9" s="19"/>
      <c r="B9" s="20" t="s">
        <v>491</v>
      </c>
      <c r="C9" s="21">
        <v>62309.2</v>
      </c>
      <c r="D9" s="21">
        <v>69463.100000000006</v>
      </c>
      <c r="E9" s="21">
        <v>71740</v>
      </c>
      <c r="F9" s="21">
        <v>71091.600000000006</v>
      </c>
      <c r="G9" s="21">
        <v>60528.299999999996</v>
      </c>
      <c r="H9" s="21">
        <v>63684.399999999994</v>
      </c>
      <c r="I9" s="21">
        <v>62237.4</v>
      </c>
      <c r="J9" s="21">
        <v>57910.2</v>
      </c>
      <c r="K9" s="21">
        <v>59714.5</v>
      </c>
      <c r="L9" s="21">
        <v>63579.199999999997</v>
      </c>
      <c r="M9" s="19"/>
      <c r="N9" s="20" t="s">
        <v>492</v>
      </c>
    </row>
    <row r="10" spans="1:86" x14ac:dyDescent="0.4">
      <c r="A10" s="19"/>
      <c r="B10" s="19"/>
      <c r="C10" s="22"/>
      <c r="D10" s="22"/>
      <c r="E10" s="22"/>
      <c r="F10" s="21"/>
      <c r="G10" s="21"/>
      <c r="H10" s="21"/>
      <c r="I10" s="21"/>
      <c r="J10" s="21"/>
      <c r="K10" s="21"/>
      <c r="L10" s="21"/>
      <c r="M10" s="19"/>
      <c r="N10" s="19"/>
    </row>
    <row r="11" spans="1:86" x14ac:dyDescent="0.4">
      <c r="A11" s="20">
        <v>11</v>
      </c>
      <c r="B11" s="23" t="s">
        <v>493</v>
      </c>
      <c r="C11" s="21">
        <v>70.400000000000006</v>
      </c>
      <c r="D11" s="21">
        <v>51.6</v>
      </c>
      <c r="E11" s="24">
        <v>54.8</v>
      </c>
      <c r="F11" s="25">
        <v>54</v>
      </c>
      <c r="G11" s="25">
        <v>26.9</v>
      </c>
      <c r="H11" s="21">
        <v>55.1</v>
      </c>
      <c r="I11" s="21">
        <v>47.1</v>
      </c>
      <c r="J11" s="21">
        <v>39</v>
      </c>
      <c r="K11" s="21">
        <v>45.4</v>
      </c>
      <c r="L11" s="21">
        <v>40.6</v>
      </c>
      <c r="M11" s="19"/>
      <c r="N11" s="23" t="s">
        <v>494</v>
      </c>
    </row>
    <row r="12" spans="1:86" x14ac:dyDescent="0.4">
      <c r="A12" s="19"/>
      <c r="B12" s="19"/>
      <c r="C12" s="22"/>
      <c r="D12" s="22"/>
      <c r="E12" s="26"/>
      <c r="F12" s="25"/>
      <c r="G12" s="25"/>
      <c r="H12" s="25"/>
      <c r="I12" s="25"/>
      <c r="J12" s="25"/>
      <c r="K12" s="25"/>
      <c r="L12" s="25"/>
      <c r="M12" s="19"/>
      <c r="N12" s="19"/>
    </row>
    <row r="13" spans="1:86" x14ac:dyDescent="0.4">
      <c r="A13" s="20">
        <v>21</v>
      </c>
      <c r="B13" s="23" t="s">
        <v>495</v>
      </c>
      <c r="C13" s="21">
        <v>12.9</v>
      </c>
      <c r="D13" s="21">
        <v>14.2</v>
      </c>
      <c r="E13" s="24">
        <v>19.2</v>
      </c>
      <c r="F13" s="25">
        <v>18</v>
      </c>
      <c r="G13" s="25">
        <v>19.2</v>
      </c>
      <c r="H13" s="21">
        <v>12.5</v>
      </c>
      <c r="I13" s="21">
        <v>10.4</v>
      </c>
      <c r="J13" s="21">
        <v>14.7</v>
      </c>
      <c r="K13" s="21">
        <v>18.399999999999999</v>
      </c>
      <c r="L13" s="21">
        <v>22.6</v>
      </c>
      <c r="M13" s="19"/>
      <c r="N13" s="23" t="s">
        <v>496</v>
      </c>
    </row>
    <row r="14" spans="1:86" x14ac:dyDescent="0.4">
      <c r="A14" s="19"/>
      <c r="B14" s="19"/>
      <c r="C14" s="22"/>
      <c r="D14" s="22"/>
      <c r="E14" s="22"/>
      <c r="F14" s="21"/>
      <c r="G14" s="21"/>
      <c r="H14" s="21"/>
      <c r="I14" s="21"/>
      <c r="J14" s="21"/>
      <c r="K14" s="21"/>
      <c r="L14" s="21"/>
      <c r="M14" s="19"/>
      <c r="N14" s="19"/>
    </row>
    <row r="15" spans="1:86" x14ac:dyDescent="0.4">
      <c r="A15" s="20" t="s">
        <v>497</v>
      </c>
      <c r="B15" s="23" t="s">
        <v>498</v>
      </c>
      <c r="C15" s="21">
        <v>61640.4</v>
      </c>
      <c r="D15" s="21">
        <v>68796.399999999994</v>
      </c>
      <c r="E15" s="21">
        <v>71025.3</v>
      </c>
      <c r="F15" s="21">
        <v>70382.8</v>
      </c>
      <c r="G15" s="21">
        <v>59900.6</v>
      </c>
      <c r="H15" s="21">
        <v>63070.7</v>
      </c>
      <c r="I15" s="21">
        <v>61720.800000000003</v>
      </c>
      <c r="J15" s="21">
        <v>57339</v>
      </c>
      <c r="K15" s="21">
        <v>59060.5</v>
      </c>
      <c r="L15" s="21">
        <v>61235.6</v>
      </c>
      <c r="M15" s="19"/>
      <c r="N15" s="23" t="s">
        <v>499</v>
      </c>
    </row>
    <row r="16" spans="1:86" x14ac:dyDescent="0.4">
      <c r="A16" s="20">
        <v>311</v>
      </c>
      <c r="B16" s="23" t="s">
        <v>500</v>
      </c>
      <c r="C16" s="21">
        <v>2406.4</v>
      </c>
      <c r="D16" s="21">
        <v>2867.3</v>
      </c>
      <c r="E16" s="25">
        <v>3067.9</v>
      </c>
      <c r="F16" s="25">
        <v>2783.2</v>
      </c>
      <c r="G16" s="25">
        <v>1337.2</v>
      </c>
      <c r="H16" s="21">
        <v>711.4</v>
      </c>
      <c r="I16" s="21">
        <v>789.4</v>
      </c>
      <c r="J16" s="21">
        <v>790.7</v>
      </c>
      <c r="K16" s="21">
        <v>869.7</v>
      </c>
      <c r="L16" s="21">
        <v>928.9</v>
      </c>
      <c r="M16" s="19"/>
      <c r="N16" s="23" t="s">
        <v>501</v>
      </c>
    </row>
    <row r="17" spans="1:14" x14ac:dyDescent="0.4">
      <c r="A17" s="20">
        <v>312</v>
      </c>
      <c r="B17" s="23" t="s">
        <v>502</v>
      </c>
      <c r="C17" s="21">
        <v>260.2</v>
      </c>
      <c r="D17" s="21">
        <v>198</v>
      </c>
      <c r="E17" s="25">
        <v>263</v>
      </c>
      <c r="F17" s="25">
        <v>236</v>
      </c>
      <c r="G17" s="25">
        <v>252.8</v>
      </c>
      <c r="H17" s="21">
        <v>282.39999999999998</v>
      </c>
      <c r="I17" s="21">
        <v>319</v>
      </c>
      <c r="J17" s="21">
        <v>381.5</v>
      </c>
      <c r="K17" s="21">
        <v>382.8</v>
      </c>
      <c r="L17" s="21">
        <v>258.10000000000002</v>
      </c>
      <c r="M17" s="19"/>
      <c r="N17" s="23" t="s">
        <v>503</v>
      </c>
    </row>
    <row r="18" spans="1:14" x14ac:dyDescent="0.4">
      <c r="A18" s="20" t="s">
        <v>504</v>
      </c>
      <c r="B18" s="23" t="s">
        <v>505</v>
      </c>
      <c r="C18" s="21">
        <v>91.6</v>
      </c>
      <c r="D18" s="21">
        <v>65.900000000000006</v>
      </c>
      <c r="E18" s="25">
        <v>57.7</v>
      </c>
      <c r="F18" s="25">
        <v>47.7</v>
      </c>
      <c r="G18" s="25">
        <v>65.599999999999994</v>
      </c>
      <c r="H18" s="21">
        <v>79.099999999999994</v>
      </c>
      <c r="I18" s="21">
        <v>29.4</v>
      </c>
      <c r="J18" s="21">
        <v>47.6</v>
      </c>
      <c r="K18" s="21">
        <v>36.4</v>
      </c>
      <c r="L18" s="21">
        <v>28.5</v>
      </c>
      <c r="M18" s="19"/>
      <c r="N18" s="23" t="s">
        <v>505</v>
      </c>
    </row>
    <row r="19" spans="1:14" x14ac:dyDescent="0.4">
      <c r="A19" s="20">
        <v>315</v>
      </c>
      <c r="B19" s="23" t="s">
        <v>506</v>
      </c>
      <c r="C19" s="21">
        <v>80.2</v>
      </c>
      <c r="D19" s="21">
        <v>78</v>
      </c>
      <c r="E19" s="25">
        <v>71.599999999999994</v>
      </c>
      <c r="F19" s="25">
        <v>50.7</v>
      </c>
      <c r="G19" s="25">
        <v>53.5</v>
      </c>
      <c r="H19" s="21">
        <v>63.8</v>
      </c>
      <c r="I19" s="21">
        <v>72.8</v>
      </c>
      <c r="J19" s="21">
        <v>57.3</v>
      </c>
      <c r="K19" s="21">
        <v>38.1</v>
      </c>
      <c r="L19" s="21">
        <v>32.200000000000003</v>
      </c>
      <c r="M19" s="19"/>
      <c r="N19" s="23" t="s">
        <v>507</v>
      </c>
    </row>
    <row r="20" spans="1:14" x14ac:dyDescent="0.4">
      <c r="A20" s="20">
        <v>316</v>
      </c>
      <c r="B20" s="23" t="s">
        <v>508</v>
      </c>
      <c r="C20" s="21">
        <v>53.7</v>
      </c>
      <c r="D20" s="21">
        <v>71</v>
      </c>
      <c r="E20" s="25">
        <v>94.1</v>
      </c>
      <c r="F20" s="25">
        <v>110.8</v>
      </c>
      <c r="G20" s="25">
        <v>78.400000000000006</v>
      </c>
      <c r="H20" s="21">
        <v>83.3</v>
      </c>
      <c r="I20" s="21">
        <v>72.900000000000006</v>
      </c>
      <c r="J20" s="21">
        <v>73.3</v>
      </c>
      <c r="K20" s="21">
        <v>73.7</v>
      </c>
      <c r="L20" s="21">
        <v>59.1</v>
      </c>
      <c r="M20" s="19"/>
      <c r="N20" s="23" t="s">
        <v>509</v>
      </c>
    </row>
    <row r="21" spans="1:14" x14ac:dyDescent="0.4">
      <c r="A21" s="20">
        <v>321</v>
      </c>
      <c r="B21" s="23" t="s">
        <v>510</v>
      </c>
      <c r="C21" s="21">
        <v>22.6</v>
      </c>
      <c r="D21" s="21">
        <v>22.3</v>
      </c>
      <c r="E21" s="25">
        <v>21.9</v>
      </c>
      <c r="F21" s="25">
        <v>15</v>
      </c>
      <c r="G21" s="25">
        <v>36</v>
      </c>
      <c r="H21" s="21">
        <v>24.3</v>
      </c>
      <c r="I21" s="21">
        <v>14.8</v>
      </c>
      <c r="J21" s="21">
        <v>18</v>
      </c>
      <c r="K21" s="21">
        <v>22.6</v>
      </c>
      <c r="L21" s="21">
        <v>16</v>
      </c>
      <c r="M21" s="19"/>
      <c r="N21" s="23" t="s">
        <v>511</v>
      </c>
    </row>
    <row r="22" spans="1:14" x14ac:dyDescent="0.4">
      <c r="A22" s="20">
        <v>322</v>
      </c>
      <c r="B22" s="23" t="s">
        <v>512</v>
      </c>
      <c r="C22" s="21">
        <v>26.2</v>
      </c>
      <c r="D22" s="21">
        <v>23.2</v>
      </c>
      <c r="E22" s="25">
        <v>16.5</v>
      </c>
      <c r="F22" s="25">
        <v>12</v>
      </c>
      <c r="G22" s="25">
        <v>12</v>
      </c>
      <c r="H22" s="21">
        <v>14.5</v>
      </c>
      <c r="I22" s="21">
        <v>20.399999999999999</v>
      </c>
      <c r="J22" s="21">
        <v>24.1</v>
      </c>
      <c r="K22" s="21">
        <v>20.5</v>
      </c>
      <c r="L22" s="21">
        <v>25.8</v>
      </c>
      <c r="M22" s="19"/>
      <c r="N22" s="23" t="s">
        <v>513</v>
      </c>
    </row>
    <row r="23" spans="1:14" x14ac:dyDescent="0.4">
      <c r="A23" s="20">
        <v>323</v>
      </c>
      <c r="B23" s="23" t="s">
        <v>514</v>
      </c>
      <c r="C23" s="21">
        <v>17.100000000000001</v>
      </c>
      <c r="D23" s="21">
        <v>8.6999999999999993</v>
      </c>
      <c r="E23" s="25">
        <v>11.2</v>
      </c>
      <c r="F23" s="25">
        <v>52.4</v>
      </c>
      <c r="G23" s="25">
        <v>25.2</v>
      </c>
      <c r="H23" s="21">
        <v>17.7</v>
      </c>
      <c r="I23" s="21">
        <v>16.3</v>
      </c>
      <c r="J23" s="21">
        <v>16.100000000000001</v>
      </c>
      <c r="K23" s="21">
        <v>19.8</v>
      </c>
      <c r="L23" s="21">
        <v>23.7</v>
      </c>
      <c r="M23" s="19"/>
      <c r="N23" s="23" t="s">
        <v>515</v>
      </c>
    </row>
    <row r="24" spans="1:14" x14ac:dyDescent="0.4">
      <c r="A24" s="20">
        <v>324</v>
      </c>
      <c r="B24" s="23" t="s">
        <v>516</v>
      </c>
      <c r="C24" s="21">
        <v>595.29999999999995</v>
      </c>
      <c r="D24" s="21">
        <v>541.4</v>
      </c>
      <c r="E24" s="25">
        <v>459.1</v>
      </c>
      <c r="F24" s="25">
        <v>469</v>
      </c>
      <c r="G24" s="25">
        <v>452.8</v>
      </c>
      <c r="H24" s="21">
        <v>514.20000000000005</v>
      </c>
      <c r="I24" s="21">
        <v>331.6</v>
      </c>
      <c r="J24" s="21">
        <v>329.1</v>
      </c>
      <c r="K24" s="21">
        <v>381.7</v>
      </c>
      <c r="L24" s="21">
        <v>345.1</v>
      </c>
      <c r="M24" s="19"/>
      <c r="N24" s="23" t="s">
        <v>517</v>
      </c>
    </row>
    <row r="25" spans="1:14" x14ac:dyDescent="0.4">
      <c r="A25" s="20">
        <v>325</v>
      </c>
      <c r="B25" s="23" t="s">
        <v>518</v>
      </c>
      <c r="C25" s="21">
        <v>48008.800000000003</v>
      </c>
      <c r="D25" s="21">
        <v>53474</v>
      </c>
      <c r="E25" s="25">
        <v>55466.7</v>
      </c>
      <c r="F25" s="25">
        <v>55311</v>
      </c>
      <c r="G25" s="25">
        <v>46352.5</v>
      </c>
      <c r="H25" s="21">
        <v>49365.4</v>
      </c>
      <c r="I25" s="21">
        <v>49304.800000000003</v>
      </c>
      <c r="J25" s="21">
        <v>45597.3</v>
      </c>
      <c r="K25" s="21">
        <v>46515.6</v>
      </c>
      <c r="L25" s="21">
        <v>47764.3</v>
      </c>
      <c r="M25" s="19"/>
      <c r="N25" s="23" t="s">
        <v>519</v>
      </c>
    </row>
    <row r="26" spans="1:14" x14ac:dyDescent="0.4">
      <c r="A26" s="20">
        <v>3254</v>
      </c>
      <c r="B26" s="23" t="s">
        <v>520</v>
      </c>
      <c r="C26" s="21">
        <v>43722.9</v>
      </c>
      <c r="D26" s="21">
        <v>48875.199999999997</v>
      </c>
      <c r="E26" s="25">
        <v>50960.1</v>
      </c>
      <c r="F26" s="25">
        <v>51668.7</v>
      </c>
      <c r="G26" s="25">
        <v>44095.8</v>
      </c>
      <c r="H26" s="21">
        <v>47176.4</v>
      </c>
      <c r="I26" s="21">
        <v>47959.4</v>
      </c>
      <c r="J26" s="21">
        <v>44660.3</v>
      </c>
      <c r="K26" s="21">
        <v>45444.2</v>
      </c>
      <c r="L26" s="21">
        <v>46591.9</v>
      </c>
      <c r="M26" s="19"/>
      <c r="N26" s="23" t="s">
        <v>521</v>
      </c>
    </row>
    <row r="27" spans="1:14" x14ac:dyDescent="0.4">
      <c r="A27" s="20">
        <v>326</v>
      </c>
      <c r="B27" s="23" t="s">
        <v>522</v>
      </c>
      <c r="C27" s="21">
        <v>174.4</v>
      </c>
      <c r="D27" s="21">
        <v>191.8</v>
      </c>
      <c r="E27" s="25">
        <v>182.8</v>
      </c>
      <c r="F27" s="25">
        <v>192.8</v>
      </c>
      <c r="G27" s="25">
        <v>242.1</v>
      </c>
      <c r="H27" s="21">
        <v>281.7</v>
      </c>
      <c r="I27" s="21">
        <v>258.5</v>
      </c>
      <c r="J27" s="21">
        <v>306.10000000000002</v>
      </c>
      <c r="K27" s="21">
        <v>401.7</v>
      </c>
      <c r="L27" s="21">
        <v>374.1</v>
      </c>
      <c r="M27" s="19"/>
      <c r="N27" s="23" t="s">
        <v>523</v>
      </c>
    </row>
    <row r="28" spans="1:14" x14ac:dyDescent="0.4">
      <c r="A28" s="20">
        <v>327</v>
      </c>
      <c r="B28" s="23" t="s">
        <v>524</v>
      </c>
      <c r="C28" s="21">
        <v>46.8</v>
      </c>
      <c r="D28" s="21">
        <v>51</v>
      </c>
      <c r="E28" s="25">
        <v>39.200000000000003</v>
      </c>
      <c r="F28" s="25">
        <v>24.8</v>
      </c>
      <c r="G28" s="25">
        <v>19.600000000000001</v>
      </c>
      <c r="H28" s="21">
        <v>26</v>
      </c>
      <c r="I28" s="21">
        <v>25</v>
      </c>
      <c r="J28" s="21">
        <v>31.9</v>
      </c>
      <c r="K28" s="21">
        <v>29.8</v>
      </c>
      <c r="L28" s="21">
        <v>21.8</v>
      </c>
      <c r="M28" s="19"/>
      <c r="N28" s="23" t="s">
        <v>525</v>
      </c>
    </row>
    <row r="29" spans="1:14" x14ac:dyDescent="0.4">
      <c r="A29" s="20">
        <v>331</v>
      </c>
      <c r="B29" s="23" t="s">
        <v>526</v>
      </c>
      <c r="C29" s="21">
        <v>122.8</v>
      </c>
      <c r="D29" s="21">
        <v>147.6</v>
      </c>
      <c r="E29" s="25">
        <v>170.3</v>
      </c>
      <c r="F29" s="25">
        <v>41.6</v>
      </c>
      <c r="G29" s="25">
        <v>65.3</v>
      </c>
      <c r="H29" s="21">
        <v>68.099999999999994</v>
      </c>
      <c r="I29" s="21">
        <v>89.1</v>
      </c>
      <c r="J29" s="21">
        <v>82.6</v>
      </c>
      <c r="K29" s="21">
        <v>103</v>
      </c>
      <c r="L29" s="21">
        <v>59</v>
      </c>
      <c r="M29" s="19"/>
      <c r="N29" s="23" t="s">
        <v>527</v>
      </c>
    </row>
    <row r="30" spans="1:14" x14ac:dyDescent="0.4">
      <c r="A30" s="20">
        <v>332</v>
      </c>
      <c r="B30" s="23" t="s">
        <v>528</v>
      </c>
      <c r="C30" s="21">
        <v>73.400000000000006</v>
      </c>
      <c r="D30" s="21">
        <v>82.2</v>
      </c>
      <c r="E30" s="25">
        <v>99.1</v>
      </c>
      <c r="F30" s="25">
        <v>103.5</v>
      </c>
      <c r="G30" s="25">
        <v>96.9</v>
      </c>
      <c r="H30" s="21">
        <v>110.1</v>
      </c>
      <c r="I30" s="21">
        <v>98.1</v>
      </c>
      <c r="J30" s="21">
        <v>102.5</v>
      </c>
      <c r="K30" s="21">
        <v>157.69999999999999</v>
      </c>
      <c r="L30" s="21">
        <v>148</v>
      </c>
      <c r="M30" s="19"/>
      <c r="N30" s="23" t="s">
        <v>529</v>
      </c>
    </row>
    <row r="31" spans="1:14" x14ac:dyDescent="0.4">
      <c r="A31" s="20">
        <v>333</v>
      </c>
      <c r="B31" s="23" t="s">
        <v>530</v>
      </c>
      <c r="C31" s="21">
        <v>833.9</v>
      </c>
      <c r="D31" s="21">
        <v>960.5</v>
      </c>
      <c r="E31" s="25">
        <v>1133.5</v>
      </c>
      <c r="F31" s="25">
        <v>990.9</v>
      </c>
      <c r="G31" s="25">
        <v>1021.8</v>
      </c>
      <c r="H31" s="21">
        <v>1208.2</v>
      </c>
      <c r="I31" s="21">
        <v>1024.5</v>
      </c>
      <c r="J31" s="21">
        <v>1127.7</v>
      </c>
      <c r="K31" s="21">
        <v>1271.4000000000001</v>
      </c>
      <c r="L31" s="21">
        <v>1384.7</v>
      </c>
      <c r="M31" s="19"/>
      <c r="N31" s="23" t="s">
        <v>531</v>
      </c>
    </row>
    <row r="32" spans="1:14" x14ac:dyDescent="0.4">
      <c r="A32" s="20">
        <v>334</v>
      </c>
      <c r="B32" s="23" t="s">
        <v>532</v>
      </c>
      <c r="C32" s="21">
        <v>1630.6</v>
      </c>
      <c r="D32" s="21">
        <v>1674.4</v>
      </c>
      <c r="E32" s="25">
        <v>1493.5</v>
      </c>
      <c r="F32" s="25">
        <v>1440.6</v>
      </c>
      <c r="G32" s="25">
        <v>1704.6</v>
      </c>
      <c r="H32" s="21">
        <v>1747</v>
      </c>
      <c r="I32" s="21">
        <v>1384.5</v>
      </c>
      <c r="J32" s="21">
        <v>1183.0999999999999</v>
      </c>
      <c r="K32" s="21">
        <v>1283.5999999999999</v>
      </c>
      <c r="L32" s="21">
        <v>1547.8</v>
      </c>
      <c r="M32" s="19"/>
      <c r="N32" s="23" t="s">
        <v>533</v>
      </c>
    </row>
    <row r="33" spans="1:14" x14ac:dyDescent="0.4">
      <c r="A33" s="20">
        <v>3341</v>
      </c>
      <c r="B33" s="23" t="s">
        <v>534</v>
      </c>
      <c r="C33" s="21">
        <v>417.5</v>
      </c>
      <c r="D33" s="21">
        <v>348.9</v>
      </c>
      <c r="E33" s="25">
        <v>158.5</v>
      </c>
      <c r="F33" s="25">
        <v>51.9</v>
      </c>
      <c r="G33" s="25">
        <v>56.8</v>
      </c>
      <c r="H33" s="21">
        <v>55.7</v>
      </c>
      <c r="I33" s="21">
        <v>57.5</v>
      </c>
      <c r="J33" s="21">
        <v>74.2</v>
      </c>
      <c r="K33" s="21">
        <v>41.9</v>
      </c>
      <c r="L33" s="21">
        <v>71.900000000000006</v>
      </c>
      <c r="M33" s="19"/>
      <c r="N33" s="23" t="s">
        <v>535</v>
      </c>
    </row>
    <row r="34" spans="1:14" x14ac:dyDescent="0.4">
      <c r="A34" s="20">
        <v>335</v>
      </c>
      <c r="B34" s="23" t="s">
        <v>536</v>
      </c>
      <c r="E34" s="21"/>
      <c r="F34" s="21"/>
      <c r="G34" s="21"/>
      <c r="H34" s="21"/>
      <c r="I34" s="21"/>
      <c r="J34" s="21"/>
      <c r="K34" s="21"/>
      <c r="L34" s="21"/>
      <c r="M34" s="19"/>
      <c r="N34" s="23" t="s">
        <v>537</v>
      </c>
    </row>
    <row r="35" spans="1:14" x14ac:dyDescent="0.4">
      <c r="A35" s="19"/>
      <c r="B35" s="23" t="s">
        <v>538</v>
      </c>
      <c r="C35" s="21">
        <v>1233.5</v>
      </c>
      <c r="D35" s="21">
        <v>1162.4000000000001</v>
      </c>
      <c r="E35" s="25">
        <v>1262.4000000000001</v>
      </c>
      <c r="F35" s="25">
        <v>1565.1</v>
      </c>
      <c r="G35" s="25">
        <v>1616.7</v>
      </c>
      <c r="H35" s="21">
        <v>1564.2</v>
      </c>
      <c r="I35" s="21">
        <v>1523</v>
      </c>
      <c r="J35" s="21">
        <v>1644.8</v>
      </c>
      <c r="K35" s="21">
        <v>1672.1</v>
      </c>
      <c r="L35" s="21">
        <v>1886</v>
      </c>
      <c r="M35" s="19"/>
      <c r="N35" s="23" t="s">
        <v>539</v>
      </c>
    </row>
    <row r="36" spans="1:14" x14ac:dyDescent="0.4">
      <c r="A36" s="20">
        <v>336</v>
      </c>
      <c r="B36" s="23" t="s">
        <v>540</v>
      </c>
      <c r="C36" s="21">
        <v>239.3</v>
      </c>
      <c r="D36" s="21">
        <v>243.3</v>
      </c>
      <c r="E36" s="25">
        <v>202.5</v>
      </c>
      <c r="F36" s="25">
        <v>318.3</v>
      </c>
      <c r="G36" s="25">
        <v>349.5</v>
      </c>
      <c r="H36" s="21">
        <v>252.1</v>
      </c>
      <c r="I36" s="21">
        <v>249.4</v>
      </c>
      <c r="J36" s="21">
        <v>292.39999999999998</v>
      </c>
      <c r="K36" s="21">
        <v>425.2</v>
      </c>
      <c r="L36" s="21">
        <v>458.2</v>
      </c>
      <c r="M36" s="19"/>
      <c r="N36" s="23" t="s">
        <v>541</v>
      </c>
    </row>
    <row r="37" spans="1:14" x14ac:dyDescent="0.4">
      <c r="A37" s="20">
        <v>337</v>
      </c>
      <c r="B37" s="23" t="s">
        <v>542</v>
      </c>
      <c r="C37" s="21">
        <v>28.7</v>
      </c>
      <c r="D37" s="21">
        <v>35.5</v>
      </c>
      <c r="E37" s="25">
        <v>35.9</v>
      </c>
      <c r="F37" s="25">
        <v>33.799999999999997</v>
      </c>
      <c r="G37" s="25">
        <v>3.7</v>
      </c>
      <c r="H37" s="21">
        <v>6.7</v>
      </c>
      <c r="I37" s="21">
        <v>8.1999999999999993</v>
      </c>
      <c r="J37" s="21">
        <v>8.5</v>
      </c>
      <c r="K37" s="21">
        <v>7.4</v>
      </c>
      <c r="L37" s="21">
        <v>11.7</v>
      </c>
      <c r="M37" s="19"/>
      <c r="N37" s="23" t="s">
        <v>543</v>
      </c>
    </row>
    <row r="38" spans="1:14" x14ac:dyDescent="0.4">
      <c r="A38" s="20">
        <v>339</v>
      </c>
      <c r="B38" s="23" t="s">
        <v>544</v>
      </c>
      <c r="C38" s="21">
        <v>5694.9</v>
      </c>
      <c r="D38" s="21">
        <v>6898.2</v>
      </c>
      <c r="E38" s="25">
        <v>6876.4</v>
      </c>
      <c r="F38" s="25">
        <v>6583.6</v>
      </c>
      <c r="G38" s="25">
        <v>6114.5</v>
      </c>
      <c r="H38" s="21">
        <v>6650.5</v>
      </c>
      <c r="I38" s="21">
        <v>6089.3</v>
      </c>
      <c r="J38" s="21">
        <v>5224.2</v>
      </c>
      <c r="K38" s="21">
        <v>5344.1</v>
      </c>
      <c r="L38" s="21">
        <v>5862.5</v>
      </c>
      <c r="M38" s="19"/>
      <c r="N38" s="23" t="s">
        <v>545</v>
      </c>
    </row>
    <row r="39" spans="1:14" x14ac:dyDescent="0.4">
      <c r="A39" s="20">
        <v>3391</v>
      </c>
      <c r="B39" s="23" t="s">
        <v>546</v>
      </c>
      <c r="C39" s="21">
        <v>5678.1</v>
      </c>
      <c r="D39" s="21">
        <v>6851.6</v>
      </c>
      <c r="E39" s="25">
        <v>6816.3</v>
      </c>
      <c r="F39" s="25">
        <v>6507.7</v>
      </c>
      <c r="G39" s="25">
        <v>5989.3</v>
      </c>
      <c r="H39" s="21">
        <v>6516.3</v>
      </c>
      <c r="I39" s="21">
        <v>6004.9</v>
      </c>
      <c r="J39" s="21">
        <v>5134.8999999999996</v>
      </c>
      <c r="K39" s="21">
        <v>5227.3</v>
      </c>
      <c r="L39" s="21">
        <v>5747.9</v>
      </c>
      <c r="M39" s="19"/>
      <c r="N39" s="23" t="s">
        <v>547</v>
      </c>
    </row>
    <row r="40" spans="1:14" x14ac:dyDescent="0.4">
      <c r="A40" s="19"/>
      <c r="B40" s="19"/>
      <c r="C40" s="22"/>
      <c r="D40" s="22"/>
      <c r="E40" s="25"/>
      <c r="F40" s="25"/>
      <c r="G40" s="25"/>
      <c r="H40" s="25"/>
      <c r="I40" s="25"/>
      <c r="J40" s="25"/>
      <c r="K40" s="25"/>
      <c r="L40" s="25"/>
      <c r="M40" s="19"/>
      <c r="N40" s="19"/>
    </row>
    <row r="41" spans="1:14" x14ac:dyDescent="0.4">
      <c r="A41" s="20"/>
      <c r="B41" s="23" t="s">
        <v>548</v>
      </c>
      <c r="C41" s="21">
        <v>585.5</v>
      </c>
      <c r="D41" s="21">
        <v>600.9</v>
      </c>
      <c r="E41" s="25">
        <v>640.79999999999995</v>
      </c>
      <c r="F41" s="25">
        <v>636.79999999999995</v>
      </c>
      <c r="G41" s="25">
        <v>581.6</v>
      </c>
      <c r="H41" s="21">
        <v>546.1</v>
      </c>
      <c r="I41" s="21">
        <v>459.1</v>
      </c>
      <c r="J41" s="21">
        <v>517.5</v>
      </c>
      <c r="K41" s="21">
        <v>590.29999999999995</v>
      </c>
      <c r="L41" s="21">
        <v>2280.5</v>
      </c>
      <c r="M41" s="19"/>
      <c r="N41" s="23" t="s">
        <v>549</v>
      </c>
    </row>
    <row r="42" spans="1:14" x14ac:dyDescent="0.4">
      <c r="C42" s="6"/>
      <c r="D42" s="6"/>
      <c r="E42" s="6"/>
      <c r="F42" s="6"/>
    </row>
    <row r="43" spans="1:14" x14ac:dyDescent="0.4">
      <c r="A43" s="1" t="s">
        <v>550</v>
      </c>
      <c r="H43" s="1" t="s">
        <v>551</v>
      </c>
      <c r="M43" s="19"/>
      <c r="N43" s="1"/>
    </row>
    <row r="44" spans="1:14" x14ac:dyDescent="0.4">
      <c r="A44" s="1" t="s">
        <v>552</v>
      </c>
      <c r="H44" s="1" t="s">
        <v>553</v>
      </c>
      <c r="M44" s="19"/>
      <c r="N44" s="1"/>
    </row>
    <row r="45" spans="1:14" x14ac:dyDescent="0.4">
      <c r="A45" s="1" t="s">
        <v>554</v>
      </c>
      <c r="H45" s="1" t="s">
        <v>555</v>
      </c>
      <c r="M45" s="19"/>
    </row>
    <row r="46" spans="1:14" x14ac:dyDescent="0.4">
      <c r="A46" s="1" t="s">
        <v>33</v>
      </c>
      <c r="H46" s="1" t="s">
        <v>34</v>
      </c>
      <c r="M46" s="19"/>
      <c r="N46" s="1"/>
    </row>
    <row r="47" spans="1:14" x14ac:dyDescent="0.4">
      <c r="A47" s="1" t="s">
        <v>366</v>
      </c>
      <c r="H47" s="1" t="s">
        <v>36</v>
      </c>
      <c r="M47" s="19"/>
      <c r="N47" s="1"/>
    </row>
  </sheetData>
  <hyperlinks>
    <hyperlink ref="N7" location="'ÍNDICE-INDEX'!A1" display="'ÍNDICE-INDEX'" xr:uid="{C56D14F0-3E82-4A0D-ADE6-86391E7ED439}"/>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C2524-C4C8-4242-AC55-86CD77586E3A}">
  <sheetPr>
    <tabColor rgb="FF9A5900"/>
  </sheetPr>
  <dimension ref="A1:CH48"/>
  <sheetViews>
    <sheetView zoomScale="80" zoomScaleNormal="80" workbookViewId="0">
      <selection activeCell="N7" sqref="N7"/>
    </sheetView>
  </sheetViews>
  <sheetFormatPr defaultColWidth="9.81640625" defaultRowHeight="18" x14ac:dyDescent="0.4"/>
  <cols>
    <col min="1" max="1" width="5.81640625" style="2" customWidth="1"/>
    <col min="2" max="2" width="50.6328125" style="2" customWidth="1"/>
    <col min="3" max="3" width="8.7265625" style="19" bestFit="1" customWidth="1"/>
    <col min="4" max="4" width="8.6328125" style="19" bestFit="1" customWidth="1"/>
    <col min="5" max="5" width="8.81640625" style="19" bestFit="1" customWidth="1"/>
    <col min="6" max="6" width="8.54296875" style="19" bestFit="1" customWidth="1"/>
    <col min="7" max="7" width="9" style="19" bestFit="1" customWidth="1"/>
    <col min="8" max="8" width="8.90625" style="19" customWidth="1"/>
    <col min="9" max="10" width="7.90625" style="19" customWidth="1"/>
    <col min="11" max="11" width="8.453125" style="19" customWidth="1"/>
    <col min="12" max="12" width="7.90625" style="19" customWidth="1"/>
    <col min="13" max="13" width="0.90625" style="2" customWidth="1"/>
    <col min="14" max="14" width="50.6328125" style="2" customWidth="1"/>
    <col min="15" max="16384" width="9.81640625" style="2"/>
  </cols>
  <sheetData>
    <row r="1" spans="1:86" s="15" customFormat="1" x14ac:dyDescent="0.4">
      <c r="A1" s="2"/>
      <c r="B1" s="2"/>
      <c r="C1" s="19"/>
      <c r="D1" s="19"/>
      <c r="E1" s="19"/>
      <c r="F1" s="19"/>
      <c r="G1" s="19"/>
      <c r="H1" s="19"/>
      <c r="I1" s="19"/>
      <c r="J1" s="19"/>
      <c r="K1" s="19"/>
      <c r="L1" s="19"/>
      <c r="M1" s="2"/>
      <c r="N1" s="2"/>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row>
    <row r="2" spans="1:86" x14ac:dyDescent="0.4">
      <c r="A2" s="1" t="s">
        <v>556</v>
      </c>
    </row>
    <row r="3" spans="1:86" x14ac:dyDescent="0.4">
      <c r="A3" s="1" t="s">
        <v>557</v>
      </c>
    </row>
    <row r="4" spans="1:86" x14ac:dyDescent="0.4">
      <c r="A4" s="2" t="s">
        <v>2</v>
      </c>
    </row>
    <row r="7" spans="1:86" x14ac:dyDescent="0.4">
      <c r="A7" s="39" t="s">
        <v>490</v>
      </c>
      <c r="B7" s="40"/>
      <c r="C7" s="41">
        <v>2014</v>
      </c>
      <c r="D7" s="41">
        <v>2015</v>
      </c>
      <c r="E7" s="41">
        <v>2016</v>
      </c>
      <c r="F7" s="41">
        <v>2017</v>
      </c>
      <c r="G7" s="41">
        <v>2018</v>
      </c>
      <c r="H7" s="41">
        <v>2019</v>
      </c>
      <c r="I7" s="41">
        <v>2020</v>
      </c>
      <c r="J7" s="41" t="s">
        <v>686</v>
      </c>
      <c r="K7" s="41" t="s">
        <v>746</v>
      </c>
      <c r="L7" s="41" t="s">
        <v>747</v>
      </c>
      <c r="M7" s="40"/>
      <c r="N7" s="69" t="s">
        <v>787</v>
      </c>
    </row>
    <row r="8" spans="1:86" x14ac:dyDescent="0.4">
      <c r="A8" s="20"/>
      <c r="B8" s="19"/>
      <c r="C8" s="20"/>
      <c r="D8" s="20"/>
      <c r="E8" s="20"/>
      <c r="F8" s="20"/>
      <c r="G8" s="20"/>
      <c r="H8" s="20"/>
      <c r="I8" s="20"/>
      <c r="J8" s="20"/>
      <c r="K8" s="20"/>
      <c r="L8" s="20"/>
      <c r="M8" s="19"/>
      <c r="N8" s="19"/>
    </row>
    <row r="9" spans="1:86" x14ac:dyDescent="0.4">
      <c r="A9" s="19"/>
      <c r="B9" s="20" t="s">
        <v>558</v>
      </c>
      <c r="C9" s="62">
        <v>42580.4</v>
      </c>
      <c r="D9" s="62">
        <v>43092.800000000003</v>
      </c>
      <c r="E9" s="62">
        <v>43316.3</v>
      </c>
      <c r="F9" s="62">
        <v>45938</v>
      </c>
      <c r="G9" s="62">
        <v>46488.4</v>
      </c>
      <c r="H9" s="62">
        <v>49401.599999999999</v>
      </c>
      <c r="I9" s="62">
        <v>44513.2</v>
      </c>
      <c r="J9" s="62">
        <v>45051.3</v>
      </c>
      <c r="K9" s="62">
        <v>52150</v>
      </c>
      <c r="L9" s="62">
        <v>56359.199999999997</v>
      </c>
      <c r="M9" s="19"/>
      <c r="N9" s="20" t="s">
        <v>559</v>
      </c>
    </row>
    <row r="10" spans="1:86" x14ac:dyDescent="0.4">
      <c r="A10" s="19"/>
      <c r="B10" s="19"/>
      <c r="C10" s="6"/>
      <c r="D10" s="6"/>
      <c r="E10" s="6"/>
      <c r="F10" s="62"/>
      <c r="G10" s="62"/>
      <c r="H10" s="62"/>
      <c r="I10" s="62"/>
      <c r="J10" s="62"/>
      <c r="K10" s="62"/>
      <c r="L10" s="62"/>
      <c r="M10" s="19"/>
      <c r="N10" s="19"/>
    </row>
    <row r="11" spans="1:86" x14ac:dyDescent="0.4">
      <c r="A11" s="20">
        <v>11</v>
      </c>
      <c r="B11" s="23" t="s">
        <v>493</v>
      </c>
      <c r="C11" s="62">
        <v>568.79999999999995</v>
      </c>
      <c r="D11" s="63">
        <v>566.29999999999995</v>
      </c>
      <c r="E11" s="64">
        <v>559.20000000000005</v>
      </c>
      <c r="F11" s="65">
        <v>579.9</v>
      </c>
      <c r="G11" s="65">
        <v>615.20000000000005</v>
      </c>
      <c r="H11" s="62">
        <v>679.1</v>
      </c>
      <c r="I11" s="62">
        <v>653</v>
      </c>
      <c r="J11" s="62">
        <v>785.2</v>
      </c>
      <c r="K11" s="62">
        <v>862</v>
      </c>
      <c r="L11" s="62">
        <v>892.8</v>
      </c>
      <c r="M11" s="19"/>
      <c r="N11" s="23" t="s">
        <v>494</v>
      </c>
    </row>
    <row r="12" spans="1:86" x14ac:dyDescent="0.4">
      <c r="A12" s="19"/>
      <c r="B12" s="19"/>
      <c r="C12" s="6"/>
      <c r="D12" s="6"/>
      <c r="E12" s="66"/>
      <c r="F12" s="65"/>
      <c r="G12" s="65"/>
      <c r="H12" s="65"/>
      <c r="I12" s="65"/>
      <c r="J12" s="65"/>
      <c r="K12" s="65"/>
      <c r="L12" s="65"/>
      <c r="M12" s="19"/>
      <c r="N12" s="19"/>
    </row>
    <row r="13" spans="1:86" x14ac:dyDescent="0.4">
      <c r="A13" s="20">
        <v>21</v>
      </c>
      <c r="B13" s="23" t="s">
        <v>495</v>
      </c>
      <c r="C13" s="62">
        <v>968.1</v>
      </c>
      <c r="D13" s="63">
        <v>867</v>
      </c>
      <c r="E13" s="64">
        <v>623.1</v>
      </c>
      <c r="F13" s="65">
        <v>624.4</v>
      </c>
      <c r="G13" s="65">
        <v>519.5</v>
      </c>
      <c r="H13" s="62">
        <v>821.2</v>
      </c>
      <c r="I13" s="62">
        <v>635.6</v>
      </c>
      <c r="J13" s="62">
        <v>850.7</v>
      </c>
      <c r="K13" s="62">
        <v>1014.8</v>
      </c>
      <c r="L13" s="62">
        <v>993.7</v>
      </c>
      <c r="M13" s="19"/>
      <c r="N13" s="23" t="s">
        <v>496</v>
      </c>
    </row>
    <row r="14" spans="1:86" x14ac:dyDescent="0.4">
      <c r="A14" s="19"/>
      <c r="B14" s="19"/>
      <c r="C14" s="6"/>
      <c r="D14" s="6"/>
      <c r="E14" s="6"/>
      <c r="F14" s="62"/>
      <c r="G14" s="62"/>
      <c r="H14" s="62"/>
      <c r="I14" s="62"/>
      <c r="J14" s="62"/>
      <c r="K14" s="62"/>
      <c r="L14" s="62"/>
      <c r="M14" s="19"/>
      <c r="N14" s="19"/>
    </row>
    <row r="15" spans="1:86" x14ac:dyDescent="0.4">
      <c r="A15" s="20" t="s">
        <v>497</v>
      </c>
      <c r="B15" s="23" t="s">
        <v>498</v>
      </c>
      <c r="C15" s="62">
        <v>39391.4</v>
      </c>
      <c r="D15" s="62">
        <v>40238.6</v>
      </c>
      <c r="E15" s="62">
        <v>40787.4</v>
      </c>
      <c r="F15" s="62">
        <v>43181.9</v>
      </c>
      <c r="G15" s="62">
        <v>43788.1</v>
      </c>
      <c r="H15" s="62">
        <v>46359</v>
      </c>
      <c r="I15" s="62">
        <v>41773.9</v>
      </c>
      <c r="J15" s="62">
        <v>41564</v>
      </c>
      <c r="K15" s="62">
        <v>48144.4</v>
      </c>
      <c r="L15" s="62">
        <v>51248.1</v>
      </c>
      <c r="M15" s="19"/>
      <c r="N15" s="23" t="s">
        <v>499</v>
      </c>
    </row>
    <row r="16" spans="1:86" x14ac:dyDescent="0.4">
      <c r="A16" s="20">
        <v>311</v>
      </c>
      <c r="B16" s="23" t="s">
        <v>500</v>
      </c>
      <c r="C16" s="62">
        <v>3331.9</v>
      </c>
      <c r="D16" s="63">
        <v>3447.4</v>
      </c>
      <c r="E16" s="65">
        <v>3194.6</v>
      </c>
      <c r="F16" s="65">
        <v>3173</v>
      </c>
      <c r="G16" s="65">
        <v>3339.1</v>
      </c>
      <c r="H16" s="62">
        <v>3259.9</v>
      </c>
      <c r="I16" s="62">
        <v>3459</v>
      </c>
      <c r="J16" s="62">
        <v>3813.9</v>
      </c>
      <c r="K16" s="62">
        <v>4332.2</v>
      </c>
      <c r="L16" s="62">
        <v>4572.2</v>
      </c>
      <c r="M16" s="19"/>
      <c r="N16" s="23" t="s">
        <v>501</v>
      </c>
    </row>
    <row r="17" spans="1:14" x14ac:dyDescent="0.4">
      <c r="A17" s="20">
        <v>312</v>
      </c>
      <c r="B17" s="23" t="s">
        <v>502</v>
      </c>
      <c r="C17" s="62">
        <v>522.4</v>
      </c>
      <c r="D17" s="63">
        <v>496.9</v>
      </c>
      <c r="E17" s="65">
        <v>435.7</v>
      </c>
      <c r="F17" s="65">
        <v>464</v>
      </c>
      <c r="G17" s="65">
        <v>523.70000000000005</v>
      </c>
      <c r="H17" s="62">
        <v>490.7</v>
      </c>
      <c r="I17" s="62">
        <v>495.3</v>
      </c>
      <c r="J17" s="62">
        <v>637.79999999999995</v>
      </c>
      <c r="K17" s="62">
        <v>755</v>
      </c>
      <c r="L17" s="62">
        <v>698.9</v>
      </c>
      <c r="M17" s="19"/>
      <c r="N17" s="23" t="s">
        <v>503</v>
      </c>
    </row>
    <row r="18" spans="1:14" x14ac:dyDescent="0.4">
      <c r="A18" s="20" t="s">
        <v>504</v>
      </c>
      <c r="B18" s="23" t="s">
        <v>505</v>
      </c>
      <c r="C18" s="62">
        <v>232.6</v>
      </c>
      <c r="D18" s="63">
        <v>271.2</v>
      </c>
      <c r="E18" s="65">
        <v>259.3</v>
      </c>
      <c r="F18" s="65">
        <v>269.60000000000002</v>
      </c>
      <c r="G18" s="65">
        <v>313.3</v>
      </c>
      <c r="H18" s="62">
        <v>346.2</v>
      </c>
      <c r="I18" s="62">
        <v>362.6</v>
      </c>
      <c r="J18" s="62">
        <v>390.3</v>
      </c>
      <c r="K18" s="62">
        <v>392.4</v>
      </c>
      <c r="L18" s="62">
        <v>407</v>
      </c>
      <c r="M18" s="19"/>
      <c r="N18" s="23" t="s">
        <v>505</v>
      </c>
    </row>
    <row r="19" spans="1:14" x14ac:dyDescent="0.4">
      <c r="A19" s="20">
        <v>315</v>
      </c>
      <c r="B19" s="23" t="s">
        <v>506</v>
      </c>
      <c r="C19" s="62">
        <v>511.2</v>
      </c>
      <c r="D19" s="63">
        <v>513.9</v>
      </c>
      <c r="E19" s="65">
        <v>482.4</v>
      </c>
      <c r="F19" s="65">
        <v>438.5</v>
      </c>
      <c r="G19" s="65">
        <v>457.1</v>
      </c>
      <c r="H19" s="62">
        <v>464.2</v>
      </c>
      <c r="I19" s="62">
        <v>348</v>
      </c>
      <c r="J19" s="62">
        <v>558</v>
      </c>
      <c r="K19" s="62">
        <v>554.70000000000005</v>
      </c>
      <c r="L19" s="62">
        <v>533.4</v>
      </c>
      <c r="M19" s="19"/>
      <c r="N19" s="23" t="s">
        <v>507</v>
      </c>
    </row>
    <row r="20" spans="1:14" x14ac:dyDescent="0.4">
      <c r="A20" s="20">
        <v>316</v>
      </c>
      <c r="B20" s="23" t="s">
        <v>508</v>
      </c>
      <c r="C20" s="62">
        <v>281.8</v>
      </c>
      <c r="D20" s="63">
        <v>260.39999999999998</v>
      </c>
      <c r="E20" s="65">
        <v>254.9</v>
      </c>
      <c r="F20" s="65">
        <v>245.1</v>
      </c>
      <c r="G20" s="65">
        <v>240.7</v>
      </c>
      <c r="H20" s="62">
        <v>252.4</v>
      </c>
      <c r="I20" s="62">
        <v>207.2</v>
      </c>
      <c r="J20" s="62">
        <v>275.10000000000002</v>
      </c>
      <c r="K20" s="62">
        <v>319.3</v>
      </c>
      <c r="L20" s="62">
        <v>352.9</v>
      </c>
      <c r="M20" s="19"/>
      <c r="N20" s="23" t="s">
        <v>509</v>
      </c>
    </row>
    <row r="21" spans="1:14" x14ac:dyDescent="0.4">
      <c r="A21" s="20">
        <v>321</v>
      </c>
      <c r="B21" s="23" t="s">
        <v>510</v>
      </c>
      <c r="C21" s="62">
        <v>83.2</v>
      </c>
      <c r="D21" s="63">
        <v>96.3</v>
      </c>
      <c r="E21" s="65">
        <v>79.5</v>
      </c>
      <c r="F21" s="65">
        <v>67.2</v>
      </c>
      <c r="G21" s="65">
        <v>138.80000000000001</v>
      </c>
      <c r="H21" s="62">
        <v>104.3</v>
      </c>
      <c r="I21" s="62">
        <v>66</v>
      </c>
      <c r="J21" s="62">
        <v>114.7</v>
      </c>
      <c r="K21" s="62">
        <v>126.4</v>
      </c>
      <c r="L21" s="62">
        <v>112</v>
      </c>
      <c r="M21" s="19"/>
      <c r="N21" s="23" t="s">
        <v>511</v>
      </c>
    </row>
    <row r="22" spans="1:14" x14ac:dyDescent="0.4">
      <c r="A22" s="20">
        <v>322</v>
      </c>
      <c r="B22" s="23" t="s">
        <v>512</v>
      </c>
      <c r="C22" s="62">
        <v>492.7</v>
      </c>
      <c r="D22" s="63">
        <v>481.8</v>
      </c>
      <c r="E22" s="65">
        <v>424.4</v>
      </c>
      <c r="F22" s="65">
        <v>401.6</v>
      </c>
      <c r="G22" s="65">
        <v>392.1</v>
      </c>
      <c r="H22" s="62">
        <v>418.5</v>
      </c>
      <c r="I22" s="62">
        <v>429</v>
      </c>
      <c r="J22" s="62">
        <v>421.6</v>
      </c>
      <c r="K22" s="62">
        <v>507.3</v>
      </c>
      <c r="L22" s="62">
        <v>560.70000000000005</v>
      </c>
      <c r="M22" s="19"/>
      <c r="N22" s="23" t="s">
        <v>513</v>
      </c>
    </row>
    <row r="23" spans="1:14" x14ac:dyDescent="0.4">
      <c r="A23" s="20">
        <v>323</v>
      </c>
      <c r="B23" s="23" t="s">
        <v>514</v>
      </c>
      <c r="C23" s="62">
        <v>111.7</v>
      </c>
      <c r="D23" s="63">
        <v>102.6</v>
      </c>
      <c r="E23" s="65">
        <v>91.3</v>
      </c>
      <c r="F23" s="65">
        <v>84.6</v>
      </c>
      <c r="G23" s="65">
        <v>72.3</v>
      </c>
      <c r="H23" s="62">
        <v>125</v>
      </c>
      <c r="I23" s="62">
        <v>79.400000000000006</v>
      </c>
      <c r="J23" s="62">
        <v>61.1</v>
      </c>
      <c r="K23" s="62">
        <v>78.599999999999994</v>
      </c>
      <c r="L23" s="62">
        <v>82.2</v>
      </c>
      <c r="M23" s="19"/>
      <c r="N23" s="23" t="s">
        <v>515</v>
      </c>
    </row>
    <row r="24" spans="1:14" x14ac:dyDescent="0.4">
      <c r="A24" s="20">
        <v>324</v>
      </c>
      <c r="B24" s="23" t="s">
        <v>516</v>
      </c>
      <c r="C24" s="62">
        <v>4644.8</v>
      </c>
      <c r="D24" s="63">
        <v>3825.9</v>
      </c>
      <c r="E24" s="65">
        <v>2620</v>
      </c>
      <c r="F24" s="65">
        <v>2504.6999999999998</v>
      </c>
      <c r="G24" s="65">
        <v>3409.4</v>
      </c>
      <c r="H24" s="62">
        <v>3220.9</v>
      </c>
      <c r="I24" s="62">
        <v>2862.1</v>
      </c>
      <c r="J24" s="62">
        <v>2205.6999999999998</v>
      </c>
      <c r="K24" s="62">
        <v>4035.4</v>
      </c>
      <c r="L24" s="62">
        <v>4353.5</v>
      </c>
      <c r="M24" s="19"/>
      <c r="N24" s="23" t="s">
        <v>517</v>
      </c>
    </row>
    <row r="25" spans="1:14" x14ac:dyDescent="0.4">
      <c r="A25" s="20">
        <v>325</v>
      </c>
      <c r="B25" s="23" t="s">
        <v>518</v>
      </c>
      <c r="C25" s="62">
        <v>18095</v>
      </c>
      <c r="D25" s="63">
        <v>19237.099999999999</v>
      </c>
      <c r="E25" s="65">
        <v>22258.3</v>
      </c>
      <c r="F25" s="65">
        <v>24142.7</v>
      </c>
      <c r="G25" s="65">
        <v>22442.7</v>
      </c>
      <c r="H25" s="62">
        <v>23896.6</v>
      </c>
      <c r="I25" s="62">
        <v>21912.6</v>
      </c>
      <c r="J25" s="62">
        <v>18986.599999999999</v>
      </c>
      <c r="K25" s="62">
        <v>20813.7</v>
      </c>
      <c r="L25" s="62">
        <v>22225.1</v>
      </c>
      <c r="M25" s="19"/>
      <c r="N25" s="23" t="s">
        <v>519</v>
      </c>
    </row>
    <row r="26" spans="1:14" x14ac:dyDescent="0.4">
      <c r="A26" s="20">
        <v>3251</v>
      </c>
      <c r="B26" s="23" t="s">
        <v>560</v>
      </c>
      <c r="C26" s="62">
        <v>4415.4602480000003</v>
      </c>
      <c r="D26" s="63">
        <v>3914.2692080000002</v>
      </c>
      <c r="E26" s="65">
        <v>4514.9583229999998</v>
      </c>
      <c r="F26" s="65">
        <v>5457.0071280000002</v>
      </c>
      <c r="G26" s="65">
        <v>5508.7882330000002</v>
      </c>
      <c r="H26" s="62">
        <v>3902</v>
      </c>
      <c r="I26" s="62">
        <v>4581.7</v>
      </c>
      <c r="J26" s="62">
        <v>3612.7</v>
      </c>
      <c r="K26" s="62">
        <v>4701.1000000000004</v>
      </c>
      <c r="L26" s="62">
        <v>5573.4</v>
      </c>
      <c r="M26" s="19"/>
      <c r="N26" s="23" t="s">
        <v>561</v>
      </c>
    </row>
    <row r="27" spans="1:14" x14ac:dyDescent="0.4">
      <c r="A27" s="20">
        <v>3254</v>
      </c>
      <c r="B27" s="23" t="s">
        <v>520</v>
      </c>
      <c r="C27" s="62">
        <v>12587</v>
      </c>
      <c r="D27" s="63">
        <v>14190.8</v>
      </c>
      <c r="E27" s="65">
        <v>16748.5</v>
      </c>
      <c r="F27" s="65">
        <v>17772.900000000001</v>
      </c>
      <c r="G27" s="65">
        <v>15910.5</v>
      </c>
      <c r="H27" s="62">
        <v>18985</v>
      </c>
      <c r="I27" s="62">
        <v>16391.400000000001</v>
      </c>
      <c r="J27" s="62">
        <v>14332.3</v>
      </c>
      <c r="K27" s="62">
        <v>14256</v>
      </c>
      <c r="L27" s="62">
        <v>15349</v>
      </c>
      <c r="M27" s="19"/>
      <c r="N27" s="23" t="s">
        <v>521</v>
      </c>
    </row>
    <row r="28" spans="1:14" x14ac:dyDescent="0.4">
      <c r="A28" s="20">
        <v>326</v>
      </c>
      <c r="B28" s="23" t="s">
        <v>522</v>
      </c>
      <c r="C28" s="62">
        <v>913.6</v>
      </c>
      <c r="D28" s="63">
        <v>946.3</v>
      </c>
      <c r="E28" s="65">
        <v>984.7</v>
      </c>
      <c r="F28" s="65">
        <v>960.5</v>
      </c>
      <c r="G28" s="65">
        <v>1104</v>
      </c>
      <c r="H28" s="62">
        <v>1116.5999999999999</v>
      </c>
      <c r="I28" s="62">
        <v>1064.8</v>
      </c>
      <c r="J28" s="62">
        <v>1207.9000000000001</v>
      </c>
      <c r="K28" s="62">
        <v>1339.8</v>
      </c>
      <c r="L28" s="62">
        <v>1368.2</v>
      </c>
      <c r="M28" s="19"/>
      <c r="N28" s="23" t="s">
        <v>523</v>
      </c>
    </row>
    <row r="29" spans="1:14" x14ac:dyDescent="0.4">
      <c r="A29" s="20">
        <v>327</v>
      </c>
      <c r="B29" s="23" t="s">
        <v>524</v>
      </c>
      <c r="C29" s="62">
        <v>210.5</v>
      </c>
      <c r="D29" s="63">
        <v>214.2</v>
      </c>
      <c r="E29" s="65">
        <v>189.7</v>
      </c>
      <c r="F29" s="65">
        <v>174.4</v>
      </c>
      <c r="G29" s="65">
        <v>201.5</v>
      </c>
      <c r="H29" s="62">
        <v>237.9</v>
      </c>
      <c r="I29" s="62">
        <v>202</v>
      </c>
      <c r="J29" s="62">
        <v>268</v>
      </c>
      <c r="K29" s="62">
        <v>310.10000000000002</v>
      </c>
      <c r="L29" s="62">
        <v>294.10000000000002</v>
      </c>
      <c r="M29" s="19"/>
      <c r="N29" s="23" t="s">
        <v>525</v>
      </c>
    </row>
    <row r="30" spans="1:14" x14ac:dyDescent="0.4">
      <c r="A30" s="20">
        <v>331</v>
      </c>
      <c r="B30" s="23" t="s">
        <v>526</v>
      </c>
      <c r="C30" s="62">
        <v>797.7</v>
      </c>
      <c r="D30" s="63">
        <v>555.1</v>
      </c>
      <c r="E30" s="65">
        <v>336.7</v>
      </c>
      <c r="F30" s="65">
        <v>319.8</v>
      </c>
      <c r="G30" s="65">
        <v>449.3</v>
      </c>
      <c r="H30" s="62">
        <v>494.8</v>
      </c>
      <c r="I30" s="62">
        <v>340.7</v>
      </c>
      <c r="J30" s="62">
        <v>466.6</v>
      </c>
      <c r="K30" s="62">
        <v>571.70000000000005</v>
      </c>
      <c r="L30" s="62">
        <v>593.9</v>
      </c>
      <c r="M30" s="19"/>
      <c r="N30" s="23" t="s">
        <v>527</v>
      </c>
    </row>
    <row r="31" spans="1:14" x14ac:dyDescent="0.4">
      <c r="A31" s="20">
        <v>332</v>
      </c>
      <c r="B31" s="23" t="s">
        <v>528</v>
      </c>
      <c r="C31" s="62">
        <v>437.2</v>
      </c>
      <c r="D31" s="63">
        <v>431.6</v>
      </c>
      <c r="E31" s="65">
        <v>426.8</v>
      </c>
      <c r="F31" s="65">
        <v>402</v>
      </c>
      <c r="G31" s="65">
        <v>473.6</v>
      </c>
      <c r="H31" s="62">
        <v>521.4</v>
      </c>
      <c r="I31" s="62">
        <v>464.4</v>
      </c>
      <c r="J31" s="62">
        <v>563.79999999999995</v>
      </c>
      <c r="K31" s="62">
        <v>717.4</v>
      </c>
      <c r="L31" s="62">
        <v>804.3</v>
      </c>
      <c r="M31" s="19"/>
      <c r="N31" s="23" t="s">
        <v>529</v>
      </c>
    </row>
    <row r="32" spans="1:14" x14ac:dyDescent="0.4">
      <c r="A32" s="20">
        <v>333</v>
      </c>
      <c r="B32" s="23" t="s">
        <v>530</v>
      </c>
      <c r="C32" s="62">
        <v>961.7</v>
      </c>
      <c r="D32" s="63">
        <v>958.5</v>
      </c>
      <c r="E32" s="65">
        <v>931.2</v>
      </c>
      <c r="F32" s="65">
        <v>1001.6</v>
      </c>
      <c r="G32" s="65">
        <v>1238.5</v>
      </c>
      <c r="H32" s="62">
        <v>1274.2</v>
      </c>
      <c r="I32" s="62">
        <v>1056.3</v>
      </c>
      <c r="J32" s="62">
        <v>1345.5</v>
      </c>
      <c r="K32" s="62">
        <v>1423.7</v>
      </c>
      <c r="L32" s="62">
        <v>1546.5</v>
      </c>
      <c r="M32" s="19"/>
      <c r="N32" s="23" t="s">
        <v>531</v>
      </c>
    </row>
    <row r="33" spans="1:14" x14ac:dyDescent="0.4">
      <c r="A33" s="20">
        <v>334</v>
      </c>
      <c r="B33" s="23" t="s">
        <v>532</v>
      </c>
      <c r="C33" s="62">
        <v>2191.6</v>
      </c>
      <c r="D33" s="63">
        <v>2371.8000000000002</v>
      </c>
      <c r="E33" s="65">
        <v>2059.5</v>
      </c>
      <c r="F33" s="65">
        <v>1925.9</v>
      </c>
      <c r="G33" s="65">
        <v>2039.7</v>
      </c>
      <c r="H33" s="62">
        <v>2203.6</v>
      </c>
      <c r="I33" s="62">
        <v>2030.8</v>
      </c>
      <c r="J33" s="62">
        <v>2670.6</v>
      </c>
      <c r="K33" s="62">
        <v>2551</v>
      </c>
      <c r="L33" s="62">
        <v>2877.1</v>
      </c>
      <c r="M33" s="19"/>
      <c r="N33" s="23" t="s">
        <v>533</v>
      </c>
    </row>
    <row r="34" spans="1:14" x14ac:dyDescent="0.4">
      <c r="A34" s="20">
        <v>335</v>
      </c>
      <c r="B34" s="23" t="s">
        <v>536</v>
      </c>
      <c r="C34" s="62"/>
      <c r="D34" s="62"/>
      <c r="E34" s="62"/>
      <c r="F34" s="62"/>
      <c r="G34" s="62"/>
      <c r="H34" s="62"/>
      <c r="I34" s="62"/>
      <c r="J34" s="62"/>
      <c r="K34" s="62"/>
      <c r="L34" s="62"/>
      <c r="M34" s="19"/>
      <c r="N34" s="23" t="s">
        <v>537</v>
      </c>
    </row>
    <row r="35" spans="1:14" x14ac:dyDescent="0.4">
      <c r="A35" s="19"/>
      <c r="B35" s="23" t="s">
        <v>538</v>
      </c>
      <c r="C35" s="62">
        <v>1098.5999999999999</v>
      </c>
      <c r="D35" s="63">
        <v>1289</v>
      </c>
      <c r="E35" s="65">
        <v>1149.2</v>
      </c>
      <c r="F35" s="62">
        <v>1057.8</v>
      </c>
      <c r="G35" s="62">
        <v>1664.4</v>
      </c>
      <c r="H35" s="62">
        <v>1409.2</v>
      </c>
      <c r="I35" s="62">
        <v>1280.9000000000001</v>
      </c>
      <c r="J35" s="62">
        <v>1642.6</v>
      </c>
      <c r="K35" s="62">
        <v>1891.9</v>
      </c>
      <c r="L35" s="62">
        <v>2262.8000000000002</v>
      </c>
      <c r="M35" s="19"/>
      <c r="N35" s="23" t="s">
        <v>539</v>
      </c>
    </row>
    <row r="36" spans="1:14" x14ac:dyDescent="0.4">
      <c r="A36" s="20">
        <v>336</v>
      </c>
      <c r="B36" s="23" t="s">
        <v>540</v>
      </c>
      <c r="C36" s="62">
        <v>2436.1</v>
      </c>
      <c r="D36" s="63">
        <v>2715.6</v>
      </c>
      <c r="E36" s="65">
        <v>2584.8000000000002</v>
      </c>
      <c r="F36" s="65">
        <v>3489.2</v>
      </c>
      <c r="G36" s="65">
        <v>3163.4</v>
      </c>
      <c r="H36" s="62">
        <v>4175.3999999999996</v>
      </c>
      <c r="I36" s="62">
        <v>3002.8</v>
      </c>
      <c r="J36" s="62">
        <v>3482.6</v>
      </c>
      <c r="K36" s="62">
        <v>4795.5</v>
      </c>
      <c r="L36" s="62">
        <v>4907</v>
      </c>
      <c r="M36" s="19"/>
      <c r="N36" s="23" t="s">
        <v>541</v>
      </c>
    </row>
    <row r="37" spans="1:14" x14ac:dyDescent="0.4">
      <c r="A37" s="20">
        <v>3361</v>
      </c>
      <c r="B37" s="23" t="s">
        <v>562</v>
      </c>
      <c r="C37" s="62">
        <v>1931.6</v>
      </c>
      <c r="D37" s="63">
        <v>1535.1</v>
      </c>
      <c r="E37" s="65">
        <v>1742.3</v>
      </c>
      <c r="F37" s="65">
        <v>1875.6</v>
      </c>
      <c r="G37" s="65">
        <v>2140.3000000000002</v>
      </c>
      <c r="H37" s="62">
        <v>2683</v>
      </c>
      <c r="I37" s="62">
        <v>1835.5</v>
      </c>
      <c r="J37" s="62">
        <v>2840.7</v>
      </c>
      <c r="K37" s="62">
        <v>3350.7</v>
      </c>
      <c r="L37" s="62">
        <v>3691.7</v>
      </c>
      <c r="M37" s="19"/>
      <c r="N37" s="23" t="s">
        <v>563</v>
      </c>
    </row>
    <row r="38" spans="1:14" x14ac:dyDescent="0.4">
      <c r="A38" s="20">
        <v>337</v>
      </c>
      <c r="B38" s="23" t="s">
        <v>542</v>
      </c>
      <c r="C38" s="62">
        <v>249.9</v>
      </c>
      <c r="D38" s="63">
        <v>281.60000000000002</v>
      </c>
      <c r="E38" s="65">
        <v>263.5</v>
      </c>
      <c r="F38" s="65">
        <v>245.6</v>
      </c>
      <c r="G38" s="65">
        <v>273.5</v>
      </c>
      <c r="H38" s="62">
        <v>360.9</v>
      </c>
      <c r="I38" s="62">
        <v>263.2</v>
      </c>
      <c r="J38" s="62">
        <v>434.8</v>
      </c>
      <c r="K38" s="62">
        <v>458.3</v>
      </c>
      <c r="L38" s="62">
        <v>423.1</v>
      </c>
      <c r="M38" s="19"/>
      <c r="N38" s="23" t="s">
        <v>543</v>
      </c>
    </row>
    <row r="39" spans="1:14" x14ac:dyDescent="0.4">
      <c r="A39" s="20">
        <v>339</v>
      </c>
      <c r="B39" s="23" t="s">
        <v>544</v>
      </c>
      <c r="C39" s="62">
        <v>1787.2</v>
      </c>
      <c r="D39" s="63">
        <v>1741.3</v>
      </c>
      <c r="E39" s="65">
        <v>1761</v>
      </c>
      <c r="F39" s="65">
        <v>1814.1</v>
      </c>
      <c r="G39" s="65">
        <v>1851</v>
      </c>
      <c r="H39" s="62">
        <v>1986.3</v>
      </c>
      <c r="I39" s="62">
        <v>1846.8</v>
      </c>
      <c r="J39" s="62">
        <v>2016.8</v>
      </c>
      <c r="K39" s="62">
        <v>2170</v>
      </c>
      <c r="L39" s="62">
        <v>2273.1999999999998</v>
      </c>
      <c r="M39" s="19"/>
      <c r="N39" s="23" t="s">
        <v>545</v>
      </c>
    </row>
    <row r="40" spans="1:14" x14ac:dyDescent="0.4">
      <c r="A40" s="19"/>
      <c r="B40" s="19"/>
      <c r="C40" s="6"/>
      <c r="D40" s="6"/>
      <c r="E40" s="65"/>
      <c r="F40" s="65"/>
      <c r="G40" s="65"/>
      <c r="H40" s="65"/>
      <c r="I40" s="65"/>
      <c r="J40" s="65"/>
      <c r="K40" s="65"/>
      <c r="L40" s="65"/>
      <c r="M40" s="19"/>
      <c r="N40" s="19"/>
    </row>
    <row r="41" spans="1:14" x14ac:dyDescent="0.4">
      <c r="A41" s="20"/>
      <c r="B41" s="23" t="s">
        <v>548</v>
      </c>
      <c r="C41" s="62">
        <v>1652.1</v>
      </c>
      <c r="D41" s="63">
        <v>1420.9</v>
      </c>
      <c r="E41" s="65">
        <v>1346.6</v>
      </c>
      <c r="F41" s="65">
        <v>1551.8</v>
      </c>
      <c r="G41" s="65">
        <v>1565.6</v>
      </c>
      <c r="H41" s="62">
        <v>1542.3</v>
      </c>
      <c r="I41" s="62">
        <v>1450.7</v>
      </c>
      <c r="J41" s="62">
        <v>1851.5</v>
      </c>
      <c r="K41" s="62">
        <v>2128.6</v>
      </c>
      <c r="L41" s="62">
        <v>3224.6</v>
      </c>
      <c r="M41" s="19"/>
      <c r="N41" s="23" t="s">
        <v>549</v>
      </c>
    </row>
    <row r="42" spans="1:14" x14ac:dyDescent="0.4">
      <c r="A42" s="20"/>
      <c r="B42" s="23"/>
      <c r="C42" s="21"/>
      <c r="D42" s="67"/>
      <c r="E42" s="27"/>
      <c r="F42" s="27"/>
      <c r="G42" s="27"/>
      <c r="H42" s="21"/>
      <c r="I42" s="21"/>
      <c r="J42" s="21"/>
      <c r="K42" s="21"/>
      <c r="L42" s="21"/>
      <c r="M42" s="19"/>
      <c r="N42" s="23"/>
    </row>
    <row r="43" spans="1:14" x14ac:dyDescent="0.4">
      <c r="C43" s="6"/>
      <c r="D43" s="6"/>
      <c r="E43" s="6"/>
      <c r="F43" s="6"/>
    </row>
    <row r="44" spans="1:14" x14ac:dyDescent="0.4">
      <c r="A44" s="1" t="s">
        <v>550</v>
      </c>
      <c r="H44" s="1" t="s">
        <v>551</v>
      </c>
      <c r="M44" s="19"/>
    </row>
    <row r="45" spans="1:14" x14ac:dyDescent="0.4">
      <c r="A45" s="1" t="s">
        <v>552</v>
      </c>
      <c r="H45" s="1" t="s">
        <v>553</v>
      </c>
      <c r="M45" s="19"/>
    </row>
    <row r="46" spans="1:14" x14ac:dyDescent="0.4">
      <c r="A46" s="1" t="s">
        <v>554</v>
      </c>
      <c r="H46" s="1" t="s">
        <v>775</v>
      </c>
      <c r="M46" s="19"/>
    </row>
    <row r="47" spans="1:14" x14ac:dyDescent="0.4">
      <c r="A47" s="1" t="s">
        <v>33</v>
      </c>
      <c r="H47" s="1" t="s">
        <v>34</v>
      </c>
      <c r="M47" s="19"/>
    </row>
    <row r="48" spans="1:14" x14ac:dyDescent="0.4">
      <c r="A48" s="1" t="s">
        <v>748</v>
      </c>
      <c r="H48" s="1" t="s">
        <v>36</v>
      </c>
      <c r="M48" s="19"/>
    </row>
  </sheetData>
  <hyperlinks>
    <hyperlink ref="N7" location="'ÍNDICE-INDEX'!A1" display="'ÍNDICE-INDEX'" xr:uid="{E91EDFAA-D394-4DE6-9077-08C3F4F1C38E}"/>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1E83A-DB36-45F7-91DC-25303123F3EE}">
  <sheetPr>
    <tabColor rgb="FF9A5900"/>
  </sheetPr>
  <dimension ref="A2:K751"/>
  <sheetViews>
    <sheetView zoomScale="70" zoomScaleNormal="70" workbookViewId="0">
      <selection activeCell="K9" sqref="K9"/>
    </sheetView>
  </sheetViews>
  <sheetFormatPr defaultColWidth="9.81640625" defaultRowHeight="18" x14ac:dyDescent="0.4"/>
  <cols>
    <col min="1" max="1" width="9.81640625" style="2"/>
    <col min="2" max="2" width="50.6328125" style="2" customWidth="1"/>
    <col min="3" max="4" width="18.6328125" style="2" customWidth="1"/>
    <col min="5" max="5" width="14.6328125" style="2" customWidth="1"/>
    <col min="6" max="6" width="2.81640625" style="2" customWidth="1"/>
    <col min="7" max="8" width="18.6328125" style="2" customWidth="1"/>
    <col min="9" max="9" width="13.81640625" style="2" customWidth="1"/>
    <col min="10" max="10" width="2.81640625" style="2" customWidth="1"/>
    <col min="11" max="11" width="50.6328125" style="2" customWidth="1"/>
    <col min="12" max="16384" width="9.81640625" style="2"/>
  </cols>
  <sheetData>
    <row r="2" spans="1:11" x14ac:dyDescent="0.4">
      <c r="A2" s="1" t="s">
        <v>564</v>
      </c>
    </row>
    <row r="3" spans="1:11" x14ac:dyDescent="0.4">
      <c r="A3" s="1" t="s">
        <v>565</v>
      </c>
    </row>
    <row r="4" spans="1:11" x14ac:dyDescent="0.4">
      <c r="A4" s="2" t="s">
        <v>75</v>
      </c>
    </row>
    <row r="5" spans="1:11" x14ac:dyDescent="0.4">
      <c r="C5" s="6"/>
      <c r="D5" s="6"/>
      <c r="E5" s="6"/>
      <c r="F5" s="4"/>
      <c r="G5" s="6"/>
      <c r="H5" s="6"/>
    </row>
    <row r="6" spans="1:11" x14ac:dyDescent="0.4">
      <c r="A6" s="34"/>
      <c r="B6" s="34"/>
      <c r="C6" s="34"/>
      <c r="D6" s="35" t="s">
        <v>746</v>
      </c>
      <c r="E6" s="34"/>
      <c r="F6" s="34"/>
      <c r="G6" s="34"/>
      <c r="H6" s="35" t="s">
        <v>747</v>
      </c>
      <c r="I6" s="34"/>
      <c r="J6" s="34"/>
      <c r="K6" s="34"/>
    </row>
    <row r="7" spans="1:11" x14ac:dyDescent="0.4">
      <c r="A7" s="34"/>
      <c r="B7" s="34"/>
      <c r="C7" s="34"/>
      <c r="D7" s="34"/>
      <c r="E7" s="37" t="s">
        <v>76</v>
      </c>
      <c r="F7" s="34"/>
      <c r="G7" s="34"/>
      <c r="H7" s="34"/>
      <c r="I7" s="37" t="s">
        <v>76</v>
      </c>
      <c r="J7" s="34"/>
      <c r="K7" s="34"/>
    </row>
    <row r="8" spans="1:11" x14ac:dyDescent="0.4">
      <c r="A8" s="34"/>
      <c r="B8" s="34"/>
      <c r="C8" s="37" t="s">
        <v>77</v>
      </c>
      <c r="D8" s="37" t="s">
        <v>78</v>
      </c>
      <c r="E8" s="37" t="s">
        <v>79</v>
      </c>
      <c r="F8" s="34"/>
      <c r="G8" s="37" t="s">
        <v>77</v>
      </c>
      <c r="H8" s="37" t="s">
        <v>78</v>
      </c>
      <c r="I8" s="37" t="s">
        <v>79</v>
      </c>
      <c r="J8" s="34"/>
      <c r="K8" s="34"/>
    </row>
    <row r="9" spans="1:11" x14ac:dyDescent="0.4">
      <c r="A9" s="34"/>
      <c r="B9" s="34"/>
      <c r="C9" s="37" t="s">
        <v>80</v>
      </c>
      <c r="D9" s="37" t="s">
        <v>81</v>
      </c>
      <c r="E9" s="37" t="s">
        <v>82</v>
      </c>
      <c r="F9" s="34"/>
      <c r="G9" s="37" t="s">
        <v>80</v>
      </c>
      <c r="H9" s="37" t="s">
        <v>81</v>
      </c>
      <c r="I9" s="37" t="s">
        <v>82</v>
      </c>
      <c r="J9" s="34"/>
      <c r="K9" s="69" t="s">
        <v>787</v>
      </c>
    </row>
    <row r="10" spans="1:11" x14ac:dyDescent="0.4">
      <c r="A10" s="3" t="s">
        <v>566</v>
      </c>
      <c r="B10" s="1"/>
    </row>
    <row r="11" spans="1:11" x14ac:dyDescent="0.4">
      <c r="A11" s="3" t="s">
        <v>567</v>
      </c>
      <c r="B11" s="1" t="s">
        <v>568</v>
      </c>
      <c r="C11" s="6">
        <f>C13+C15+C17+C40</f>
        <v>44620856805</v>
      </c>
      <c r="D11" s="6">
        <f>D13+D15+D17+D40</f>
        <v>27951393043</v>
      </c>
      <c r="E11" s="6">
        <f>C11-D11</f>
        <v>16669463762</v>
      </c>
      <c r="F11" s="4"/>
      <c r="G11" s="6">
        <f>G13+G15+G17+G40</f>
        <v>45669027974</v>
      </c>
      <c r="H11" s="6">
        <f>H13+H15+H17+H40</f>
        <v>32052505392</v>
      </c>
      <c r="I11" s="6">
        <f>G11-H11</f>
        <v>13616522582</v>
      </c>
      <c r="K11" s="1" t="s">
        <v>569</v>
      </c>
    </row>
    <row r="12" spans="1:11" x14ac:dyDescent="0.4">
      <c r="C12" s="19"/>
      <c r="D12" s="19"/>
      <c r="E12" s="19"/>
      <c r="G12" s="19"/>
      <c r="H12" s="19"/>
      <c r="I12" s="19"/>
    </row>
    <row r="13" spans="1:11" x14ac:dyDescent="0.4">
      <c r="A13" s="3">
        <v>11</v>
      </c>
      <c r="B13" s="1" t="s">
        <v>493</v>
      </c>
      <c r="C13" s="6">
        <v>18284425</v>
      </c>
      <c r="D13" s="6">
        <v>512044287</v>
      </c>
      <c r="E13" s="6">
        <f>C13-D13</f>
        <v>-493759862</v>
      </c>
      <c r="G13" s="6">
        <v>15384187</v>
      </c>
      <c r="H13" s="6">
        <v>527171276</v>
      </c>
      <c r="I13" s="6">
        <f>G13-H13</f>
        <v>-511787089</v>
      </c>
      <c r="K13" s="1" t="s">
        <v>494</v>
      </c>
    </row>
    <row r="14" spans="1:11" x14ac:dyDescent="0.4">
      <c r="C14" s="19"/>
      <c r="D14" s="19"/>
      <c r="E14" s="19"/>
      <c r="G14" s="19"/>
      <c r="H14" s="19"/>
      <c r="I14" s="19"/>
    </row>
    <row r="15" spans="1:11" x14ac:dyDescent="0.4">
      <c r="A15" s="3">
        <v>21</v>
      </c>
      <c r="B15" s="1" t="s">
        <v>495</v>
      </c>
      <c r="C15" s="6">
        <v>2137134</v>
      </c>
      <c r="D15" s="6">
        <v>48563124</v>
      </c>
      <c r="E15" s="6">
        <f>C15-D15</f>
        <v>-46425990</v>
      </c>
      <c r="G15" s="6">
        <v>1548926</v>
      </c>
      <c r="H15" s="6">
        <v>35373502</v>
      </c>
      <c r="I15" s="6">
        <f>G15-H15</f>
        <v>-33824576</v>
      </c>
      <c r="K15" s="1" t="s">
        <v>496</v>
      </c>
    </row>
    <row r="16" spans="1:11" x14ac:dyDescent="0.4">
      <c r="C16" s="19"/>
      <c r="D16" s="19"/>
      <c r="E16" s="19"/>
      <c r="G16" s="19"/>
      <c r="H16" s="19"/>
      <c r="I16" s="19"/>
    </row>
    <row r="17" spans="1:11" x14ac:dyDescent="0.4">
      <c r="A17" s="3" t="s">
        <v>497</v>
      </c>
      <c r="B17" s="1" t="s">
        <v>498</v>
      </c>
      <c r="C17" s="6">
        <f>SUM(C18:C38)</f>
        <v>44214956006</v>
      </c>
      <c r="D17" s="6">
        <f>SUM(D18:D38)</f>
        <v>26073777728</v>
      </c>
      <c r="E17" s="6">
        <f t="shared" ref="E17:E34" si="0">C17-D17</f>
        <v>18141178278</v>
      </c>
      <c r="F17" s="4"/>
      <c r="G17" s="6">
        <f>SUM(G18:G38)</f>
        <v>43559308275</v>
      </c>
      <c r="H17" s="6">
        <f>SUM(H18:H38)</f>
        <v>29233706545</v>
      </c>
      <c r="I17" s="6">
        <f t="shared" ref="I17:I34" si="1">G17-H17</f>
        <v>14325601730</v>
      </c>
      <c r="K17" s="1" t="s">
        <v>499</v>
      </c>
    </row>
    <row r="18" spans="1:11" x14ac:dyDescent="0.4">
      <c r="A18" s="3">
        <v>311</v>
      </c>
      <c r="B18" s="1" t="s">
        <v>500</v>
      </c>
      <c r="C18" s="6">
        <v>766332590</v>
      </c>
      <c r="D18" s="6">
        <v>3409564139</v>
      </c>
      <c r="E18" s="6">
        <f t="shared" si="0"/>
        <v>-2643231549</v>
      </c>
      <c r="G18" s="6">
        <v>821405900</v>
      </c>
      <c r="H18" s="6">
        <v>3550105643</v>
      </c>
      <c r="I18" s="6">
        <f t="shared" si="1"/>
        <v>-2728699743</v>
      </c>
      <c r="K18" s="1" t="s">
        <v>501</v>
      </c>
    </row>
    <row r="19" spans="1:11" x14ac:dyDescent="0.4">
      <c r="A19" s="3">
        <v>312</v>
      </c>
      <c r="B19" s="1" t="s">
        <v>502</v>
      </c>
      <c r="C19" s="6">
        <v>316330043</v>
      </c>
      <c r="D19" s="6">
        <v>462616538</v>
      </c>
      <c r="E19" s="6">
        <f t="shared" si="0"/>
        <v>-146286495</v>
      </c>
      <c r="G19" s="6">
        <v>185018420</v>
      </c>
      <c r="H19" s="6">
        <v>406126293</v>
      </c>
      <c r="I19" s="6">
        <f t="shared" si="1"/>
        <v>-221107873</v>
      </c>
      <c r="K19" s="1" t="s">
        <v>503</v>
      </c>
    </row>
    <row r="20" spans="1:11" x14ac:dyDescent="0.4">
      <c r="A20" s="3" t="s">
        <v>504</v>
      </c>
      <c r="B20" s="1" t="s">
        <v>505</v>
      </c>
      <c r="C20" s="6">
        <v>29556566</v>
      </c>
      <c r="D20" s="6">
        <v>323082262</v>
      </c>
      <c r="E20" s="6">
        <f t="shared" si="0"/>
        <v>-293525696</v>
      </c>
      <c r="G20" s="6">
        <v>16017996</v>
      </c>
      <c r="H20" s="6">
        <v>354584355</v>
      </c>
      <c r="I20" s="6">
        <f t="shared" si="1"/>
        <v>-338566359</v>
      </c>
      <c r="K20" s="1" t="s">
        <v>505</v>
      </c>
    </row>
    <row r="21" spans="1:11" x14ac:dyDescent="0.4">
      <c r="A21" s="3">
        <v>315</v>
      </c>
      <c r="B21" s="1" t="s">
        <v>506</v>
      </c>
      <c r="C21" s="6">
        <v>36117852</v>
      </c>
      <c r="D21" s="6">
        <v>479845730</v>
      </c>
      <c r="E21" s="6">
        <f t="shared" si="0"/>
        <v>-443727878</v>
      </c>
      <c r="G21" s="6">
        <v>29589852</v>
      </c>
      <c r="H21" s="6">
        <v>467375392</v>
      </c>
      <c r="I21" s="6">
        <f t="shared" si="1"/>
        <v>-437785540</v>
      </c>
      <c r="K21" s="1" t="s">
        <v>507</v>
      </c>
    </row>
    <row r="22" spans="1:11" x14ac:dyDescent="0.4">
      <c r="A22" s="3">
        <v>316</v>
      </c>
      <c r="B22" s="1" t="s">
        <v>508</v>
      </c>
      <c r="C22" s="6">
        <v>67794574</v>
      </c>
      <c r="D22" s="6">
        <v>259153504</v>
      </c>
      <c r="E22" s="6">
        <f t="shared" si="0"/>
        <v>-191358930</v>
      </c>
      <c r="G22" s="6">
        <v>51597569</v>
      </c>
      <c r="H22" s="6">
        <v>289815331</v>
      </c>
      <c r="I22" s="6">
        <f t="shared" si="1"/>
        <v>-238217762</v>
      </c>
      <c r="K22" s="1" t="s">
        <v>509</v>
      </c>
    </row>
    <row r="23" spans="1:11" x14ac:dyDescent="0.4">
      <c r="A23" s="3">
        <v>321</v>
      </c>
      <c r="B23" s="1" t="s">
        <v>510</v>
      </c>
      <c r="C23" s="6">
        <v>2099616</v>
      </c>
      <c r="D23" s="6">
        <v>64275012</v>
      </c>
      <c r="E23" s="6">
        <f t="shared" si="0"/>
        <v>-62175396</v>
      </c>
      <c r="G23" s="6">
        <v>2196681</v>
      </c>
      <c r="H23" s="6">
        <v>63513768</v>
      </c>
      <c r="I23" s="6">
        <f t="shared" si="1"/>
        <v>-61317087</v>
      </c>
      <c r="K23" s="1" t="s">
        <v>511</v>
      </c>
    </row>
    <row r="24" spans="1:11" x14ac:dyDescent="0.4">
      <c r="A24" s="3">
        <v>322</v>
      </c>
      <c r="B24" s="1" t="s">
        <v>512</v>
      </c>
      <c r="C24" s="6">
        <v>9548734</v>
      </c>
      <c r="D24" s="6">
        <v>353700480</v>
      </c>
      <c r="E24" s="6">
        <f t="shared" si="0"/>
        <v>-344151746</v>
      </c>
      <c r="G24" s="6">
        <v>9083965</v>
      </c>
      <c r="H24" s="6">
        <v>386957498</v>
      </c>
      <c r="I24" s="6">
        <f t="shared" si="1"/>
        <v>-377873533</v>
      </c>
      <c r="K24" s="1" t="s">
        <v>513</v>
      </c>
    </row>
    <row r="25" spans="1:11" x14ac:dyDescent="0.4">
      <c r="A25" s="3">
        <v>323</v>
      </c>
      <c r="B25" s="1" t="s">
        <v>514</v>
      </c>
      <c r="C25" s="6">
        <v>11966158</v>
      </c>
      <c r="D25" s="6">
        <v>60380618</v>
      </c>
      <c r="E25" s="6">
        <f t="shared" si="0"/>
        <v>-48414460</v>
      </c>
      <c r="G25" s="6">
        <v>16529478</v>
      </c>
      <c r="H25" s="6">
        <v>65114160</v>
      </c>
      <c r="I25" s="6">
        <f t="shared" si="1"/>
        <v>-48584682</v>
      </c>
      <c r="K25" s="1" t="s">
        <v>515</v>
      </c>
    </row>
    <row r="26" spans="1:11" x14ac:dyDescent="0.4">
      <c r="A26" s="3">
        <v>324</v>
      </c>
      <c r="B26" s="1" t="s">
        <v>516</v>
      </c>
      <c r="C26" s="6">
        <v>1120338</v>
      </c>
      <c r="D26" s="6">
        <v>340237327</v>
      </c>
      <c r="E26" s="6">
        <f t="shared" si="0"/>
        <v>-339116989</v>
      </c>
      <c r="G26" s="6">
        <v>1250111</v>
      </c>
      <c r="H26" s="6">
        <v>461721391</v>
      </c>
      <c r="I26" s="6">
        <f t="shared" si="1"/>
        <v>-460471280</v>
      </c>
      <c r="K26" s="1" t="s">
        <v>517</v>
      </c>
    </row>
    <row r="27" spans="1:11" x14ac:dyDescent="0.4">
      <c r="A27" s="3">
        <v>325</v>
      </c>
      <c r="B27" s="1" t="s">
        <v>518</v>
      </c>
      <c r="C27" s="6">
        <v>34074314551</v>
      </c>
      <c r="D27" s="6">
        <v>9754310537</v>
      </c>
      <c r="E27" s="6">
        <f t="shared" si="0"/>
        <v>24320004014</v>
      </c>
      <c r="G27" s="6">
        <v>32626043381</v>
      </c>
      <c r="H27" s="6">
        <v>11437368988</v>
      </c>
      <c r="I27" s="6">
        <f t="shared" si="1"/>
        <v>21188674393</v>
      </c>
      <c r="K27" s="1" t="s">
        <v>519</v>
      </c>
    </row>
    <row r="28" spans="1:11" x14ac:dyDescent="0.4">
      <c r="A28" s="3">
        <v>326</v>
      </c>
      <c r="B28" s="1" t="s">
        <v>522</v>
      </c>
      <c r="C28" s="6">
        <v>281032901</v>
      </c>
      <c r="D28" s="6">
        <v>923439961</v>
      </c>
      <c r="E28" s="6">
        <f t="shared" si="0"/>
        <v>-642407060</v>
      </c>
      <c r="G28" s="6">
        <v>264489337</v>
      </c>
      <c r="H28" s="6">
        <v>947608183</v>
      </c>
      <c r="I28" s="6">
        <f t="shared" si="1"/>
        <v>-683118846</v>
      </c>
      <c r="K28" s="1" t="s">
        <v>523</v>
      </c>
    </row>
    <row r="29" spans="1:11" x14ac:dyDescent="0.4">
      <c r="A29" s="3">
        <v>327</v>
      </c>
      <c r="B29" s="1" t="s">
        <v>524</v>
      </c>
      <c r="C29" s="6">
        <v>16317270</v>
      </c>
      <c r="D29" s="6">
        <v>127521277</v>
      </c>
      <c r="E29" s="6">
        <f t="shared" si="0"/>
        <v>-111204007</v>
      </c>
      <c r="G29" s="6">
        <v>3550702</v>
      </c>
      <c r="H29" s="6">
        <v>128261121</v>
      </c>
      <c r="I29" s="6">
        <f t="shared" si="1"/>
        <v>-124710419</v>
      </c>
      <c r="K29" s="1" t="s">
        <v>525</v>
      </c>
    </row>
    <row r="30" spans="1:11" x14ac:dyDescent="0.4">
      <c r="A30" s="3">
        <v>331</v>
      </c>
      <c r="B30" s="1" t="s">
        <v>526</v>
      </c>
      <c r="C30" s="6">
        <v>55990632</v>
      </c>
      <c r="D30" s="6">
        <v>242000714</v>
      </c>
      <c r="E30" s="6">
        <f t="shared" si="0"/>
        <v>-186010082</v>
      </c>
      <c r="G30" s="6">
        <v>35327994</v>
      </c>
      <c r="H30" s="6">
        <v>273011397</v>
      </c>
      <c r="I30" s="6">
        <f t="shared" si="1"/>
        <v>-237683403</v>
      </c>
      <c r="K30" s="1" t="s">
        <v>527</v>
      </c>
    </row>
    <row r="31" spans="1:11" x14ac:dyDescent="0.4">
      <c r="A31" s="3">
        <v>332</v>
      </c>
      <c r="B31" s="1" t="s">
        <v>528</v>
      </c>
      <c r="C31" s="6">
        <v>102932169</v>
      </c>
      <c r="D31" s="6">
        <v>519422941</v>
      </c>
      <c r="E31" s="6">
        <f t="shared" si="0"/>
        <v>-416490772</v>
      </c>
      <c r="G31" s="6">
        <v>80961074</v>
      </c>
      <c r="H31" s="6">
        <v>604292013</v>
      </c>
      <c r="I31" s="6">
        <f t="shared" si="1"/>
        <v>-523330939</v>
      </c>
      <c r="K31" s="1" t="s">
        <v>529</v>
      </c>
    </row>
    <row r="32" spans="1:11" x14ac:dyDescent="0.4">
      <c r="A32" s="3">
        <v>333</v>
      </c>
      <c r="B32" s="1" t="s">
        <v>530</v>
      </c>
      <c r="C32" s="6">
        <v>1085798614</v>
      </c>
      <c r="D32" s="6">
        <v>954490468</v>
      </c>
      <c r="E32" s="6">
        <f t="shared" si="0"/>
        <v>131308146</v>
      </c>
      <c r="G32" s="6">
        <v>1174354140</v>
      </c>
      <c r="H32" s="6">
        <v>1073626900</v>
      </c>
      <c r="I32" s="6">
        <f t="shared" si="1"/>
        <v>100727240</v>
      </c>
      <c r="K32" s="1" t="s">
        <v>531</v>
      </c>
    </row>
    <row r="33" spans="1:11" x14ac:dyDescent="0.4">
      <c r="A33" s="3">
        <v>334</v>
      </c>
      <c r="B33" s="1" t="s">
        <v>532</v>
      </c>
      <c r="C33" s="6">
        <v>1078959671</v>
      </c>
      <c r="D33" s="6">
        <v>2285018971</v>
      </c>
      <c r="E33" s="6">
        <f t="shared" si="0"/>
        <v>-1206059300</v>
      </c>
      <c r="G33" s="6">
        <v>1274858879</v>
      </c>
      <c r="H33" s="6">
        <v>2528621022</v>
      </c>
      <c r="I33" s="6">
        <f t="shared" si="1"/>
        <v>-1253762143</v>
      </c>
      <c r="K33" s="1" t="s">
        <v>533</v>
      </c>
    </row>
    <row r="34" spans="1:11" x14ac:dyDescent="0.4">
      <c r="A34" s="3">
        <v>335</v>
      </c>
      <c r="B34" s="1" t="s">
        <v>536</v>
      </c>
      <c r="C34" s="6">
        <v>1241718666</v>
      </c>
      <c r="D34" s="6">
        <v>1388376192</v>
      </c>
      <c r="E34" s="6">
        <f t="shared" si="0"/>
        <v>-146657526</v>
      </c>
      <c r="G34" s="6">
        <v>1378769401</v>
      </c>
      <c r="H34" s="6">
        <v>1666072819</v>
      </c>
      <c r="I34" s="6">
        <f t="shared" si="1"/>
        <v>-287303418</v>
      </c>
      <c r="K34" s="1" t="s">
        <v>537</v>
      </c>
    </row>
    <row r="35" spans="1:11" x14ac:dyDescent="0.4">
      <c r="A35" s="3"/>
      <c r="B35" s="1" t="s">
        <v>538</v>
      </c>
      <c r="C35" s="6"/>
      <c r="D35" s="6"/>
      <c r="E35" s="6"/>
      <c r="G35" s="6"/>
      <c r="H35" s="6"/>
      <c r="I35" s="6"/>
      <c r="K35" s="1" t="s">
        <v>539</v>
      </c>
    </row>
    <row r="36" spans="1:11" x14ac:dyDescent="0.4">
      <c r="A36" s="3">
        <v>336</v>
      </c>
      <c r="B36" s="1" t="s">
        <v>540</v>
      </c>
      <c r="C36" s="6">
        <v>139009856</v>
      </c>
      <c r="D36" s="6">
        <v>2239385900</v>
      </c>
      <c r="E36" s="6">
        <f>C36-D36</f>
        <v>-2100376044</v>
      </c>
      <c r="G36" s="6">
        <v>192417207</v>
      </c>
      <c r="H36" s="6">
        <v>2531656178</v>
      </c>
      <c r="I36" s="6">
        <f>G36-H36</f>
        <v>-2339238971</v>
      </c>
      <c r="K36" s="1" t="s">
        <v>541</v>
      </c>
    </row>
    <row r="37" spans="1:11" x14ac:dyDescent="0.4">
      <c r="A37" s="3">
        <v>337</v>
      </c>
      <c r="B37" s="1" t="s">
        <v>542</v>
      </c>
      <c r="C37" s="6">
        <v>2257453</v>
      </c>
      <c r="D37" s="6">
        <v>224430692</v>
      </c>
      <c r="E37" s="6">
        <f>C37-D37</f>
        <v>-222173239</v>
      </c>
      <c r="G37" s="6">
        <v>4709890</v>
      </c>
      <c r="H37" s="6">
        <v>230257942</v>
      </c>
      <c r="I37" s="6">
        <f>G37-H37</f>
        <v>-225548052</v>
      </c>
      <c r="K37" s="1" t="s">
        <v>543</v>
      </c>
    </row>
    <row r="38" spans="1:11" x14ac:dyDescent="0.4">
      <c r="A38" s="3">
        <v>339</v>
      </c>
      <c r="B38" s="1" t="s">
        <v>544</v>
      </c>
      <c r="C38" s="6">
        <v>4895757752</v>
      </c>
      <c r="D38" s="6">
        <v>1662524465</v>
      </c>
      <c r="E38" s="6">
        <f>C38-D38</f>
        <v>3233233287</v>
      </c>
      <c r="G38" s="6">
        <v>5391136298</v>
      </c>
      <c r="H38" s="6">
        <v>1767616151</v>
      </c>
      <c r="I38" s="6">
        <f>G38-H38</f>
        <v>3623520147</v>
      </c>
      <c r="K38" s="1" t="s">
        <v>570</v>
      </c>
    </row>
    <row r="39" spans="1:11" x14ac:dyDescent="0.4">
      <c r="C39" s="19"/>
      <c r="D39" s="19"/>
      <c r="E39" s="19"/>
      <c r="G39" s="19"/>
      <c r="H39" s="19"/>
      <c r="I39" s="19"/>
      <c r="K39" s="1"/>
    </row>
    <row r="40" spans="1:11" x14ac:dyDescent="0.4">
      <c r="A40" s="3" t="s">
        <v>571</v>
      </c>
      <c r="B40" s="1" t="s">
        <v>572</v>
      </c>
      <c r="C40" s="6">
        <v>385479240</v>
      </c>
      <c r="D40" s="6">
        <v>1317007904</v>
      </c>
      <c r="E40" s="6">
        <f>C40-D40</f>
        <v>-931528664</v>
      </c>
      <c r="G40" s="6">
        <v>2092786586</v>
      </c>
      <c r="H40" s="6">
        <v>2256254069</v>
      </c>
      <c r="I40" s="6">
        <f>G40-H40</f>
        <v>-163467483</v>
      </c>
      <c r="K40" s="1" t="s">
        <v>573</v>
      </c>
    </row>
    <row r="41" spans="1:11" x14ac:dyDescent="0.4">
      <c r="K41" s="4"/>
    </row>
    <row r="42" spans="1:11" x14ac:dyDescent="0.4">
      <c r="K42" s="4" t="s">
        <v>68</v>
      </c>
    </row>
    <row r="43" spans="1:11" x14ac:dyDescent="0.4">
      <c r="K43" s="4"/>
    </row>
    <row r="44" spans="1:11" x14ac:dyDescent="0.4">
      <c r="K44" s="4"/>
    </row>
    <row r="45" spans="1:11" x14ac:dyDescent="0.4">
      <c r="A45" s="1" t="s">
        <v>574</v>
      </c>
    </row>
    <row r="46" spans="1:11" x14ac:dyDescent="0.4">
      <c r="A46" s="1" t="s">
        <v>575</v>
      </c>
    </row>
    <row r="47" spans="1:11" x14ac:dyDescent="0.4">
      <c r="A47" s="2" t="s">
        <v>75</v>
      </c>
      <c r="C47" s="7"/>
      <c r="D47" s="7"/>
      <c r="E47" s="7"/>
      <c r="F47" s="7"/>
      <c r="G47" s="7"/>
      <c r="H47" s="7"/>
    </row>
    <row r="48" spans="1:11" x14ac:dyDescent="0.4">
      <c r="C48" s="6"/>
      <c r="D48" s="6"/>
      <c r="E48" s="6"/>
      <c r="F48" s="4"/>
      <c r="G48" s="6"/>
      <c r="H48" s="6"/>
    </row>
    <row r="49" spans="1:11" x14ac:dyDescent="0.4">
      <c r="A49" s="34"/>
      <c r="B49" s="34"/>
      <c r="C49" s="34"/>
      <c r="D49" s="35" t="s">
        <v>746</v>
      </c>
      <c r="E49" s="34"/>
      <c r="F49" s="34"/>
      <c r="G49" s="34"/>
      <c r="H49" s="35" t="s">
        <v>747</v>
      </c>
      <c r="I49" s="34"/>
      <c r="J49" s="34"/>
      <c r="K49" s="34"/>
    </row>
    <row r="50" spans="1:11" x14ac:dyDescent="0.4">
      <c r="A50" s="34"/>
      <c r="B50" s="34"/>
      <c r="C50" s="34"/>
      <c r="D50" s="34"/>
      <c r="E50" s="37" t="s">
        <v>76</v>
      </c>
      <c r="F50" s="34"/>
      <c r="G50" s="34"/>
      <c r="H50" s="34"/>
      <c r="I50" s="37" t="s">
        <v>76</v>
      </c>
      <c r="J50" s="34"/>
      <c r="K50" s="34"/>
    </row>
    <row r="51" spans="1:11" x14ac:dyDescent="0.4">
      <c r="A51" s="34"/>
      <c r="B51" s="34"/>
      <c r="C51" s="37" t="s">
        <v>77</v>
      </c>
      <c r="D51" s="37" t="s">
        <v>78</v>
      </c>
      <c r="E51" s="37" t="s">
        <v>79</v>
      </c>
      <c r="F51" s="34"/>
      <c r="G51" s="37" t="s">
        <v>77</v>
      </c>
      <c r="H51" s="37" t="s">
        <v>78</v>
      </c>
      <c r="I51" s="37" t="s">
        <v>79</v>
      </c>
      <c r="J51" s="34"/>
      <c r="K51" s="34"/>
    </row>
    <row r="52" spans="1:11" x14ac:dyDescent="0.4">
      <c r="A52" s="34"/>
      <c r="B52" s="34"/>
      <c r="C52" s="37" t="s">
        <v>80</v>
      </c>
      <c r="D52" s="37" t="s">
        <v>81</v>
      </c>
      <c r="E52" s="37" t="s">
        <v>82</v>
      </c>
      <c r="F52" s="34"/>
      <c r="G52" s="37" t="s">
        <v>80</v>
      </c>
      <c r="H52" s="37" t="s">
        <v>81</v>
      </c>
      <c r="I52" s="37" t="s">
        <v>82</v>
      </c>
      <c r="J52" s="34"/>
      <c r="K52" s="34"/>
    </row>
    <row r="53" spans="1:11" x14ac:dyDescent="0.4">
      <c r="A53" s="3" t="s">
        <v>566</v>
      </c>
      <c r="B53" s="1"/>
    </row>
    <row r="54" spans="1:11" x14ac:dyDescent="0.4">
      <c r="A54" s="3" t="s">
        <v>567</v>
      </c>
      <c r="B54" s="1" t="s">
        <v>576</v>
      </c>
      <c r="C54" s="6">
        <f>C56+C58+C60+C83</f>
        <v>14771904001</v>
      </c>
      <c r="D54" s="6">
        <f>D56+D58+D60+D83</f>
        <v>23834574990</v>
      </c>
      <c r="E54" s="6">
        <f>C54-D54</f>
        <v>-9062670989</v>
      </c>
      <c r="F54" s="4"/>
      <c r="G54" s="6">
        <f>G56+G58+G60+G83</f>
        <v>17496856981</v>
      </c>
      <c r="H54" s="6">
        <f>H56+H58+H60+H83</f>
        <v>23767441857</v>
      </c>
      <c r="I54" s="6">
        <f>G54-H54</f>
        <v>-6270584876</v>
      </c>
      <c r="K54" s="1" t="s">
        <v>577</v>
      </c>
    </row>
    <row r="55" spans="1:11" x14ac:dyDescent="0.4">
      <c r="C55" s="19"/>
      <c r="D55" s="19"/>
      <c r="E55" s="19"/>
      <c r="G55" s="19"/>
      <c r="H55" s="19"/>
      <c r="I55" s="19"/>
    </row>
    <row r="56" spans="1:11" x14ac:dyDescent="0.4">
      <c r="A56" s="3">
        <v>11</v>
      </c>
      <c r="B56" s="1" t="s">
        <v>493</v>
      </c>
      <c r="C56" s="6">
        <v>24630535</v>
      </c>
      <c r="D56" s="6">
        <v>349932981</v>
      </c>
      <c r="E56" s="6">
        <f>C56-D56</f>
        <v>-325302446</v>
      </c>
      <c r="G56" s="6">
        <v>24984152</v>
      </c>
      <c r="H56" s="6">
        <v>365600517</v>
      </c>
      <c r="I56" s="6">
        <f>G56-H56</f>
        <v>-340616365</v>
      </c>
      <c r="K56" s="1" t="s">
        <v>494</v>
      </c>
    </row>
    <row r="57" spans="1:11" x14ac:dyDescent="0.4">
      <c r="C57" s="19"/>
      <c r="D57" s="19"/>
      <c r="E57" s="19"/>
      <c r="G57" s="19"/>
      <c r="H57" s="19"/>
      <c r="I57" s="19"/>
    </row>
    <row r="58" spans="1:11" x14ac:dyDescent="0.4">
      <c r="A58" s="3">
        <v>21</v>
      </c>
      <c r="B58" s="1" t="s">
        <v>495</v>
      </c>
      <c r="C58" s="6">
        <v>5559489</v>
      </c>
      <c r="D58" s="6">
        <v>966273134</v>
      </c>
      <c r="E58" s="6">
        <f>C58-D58</f>
        <v>-960713645</v>
      </c>
      <c r="G58" s="6">
        <v>12385874</v>
      </c>
      <c r="H58" s="6">
        <v>958292920</v>
      </c>
      <c r="I58" s="6">
        <f>G58-H58</f>
        <v>-945907046</v>
      </c>
      <c r="K58" s="1" t="s">
        <v>496</v>
      </c>
    </row>
    <row r="59" spans="1:11" x14ac:dyDescent="0.4">
      <c r="C59" s="19"/>
      <c r="D59" s="19"/>
      <c r="E59" s="19"/>
      <c r="G59" s="19"/>
      <c r="H59" s="19"/>
      <c r="I59" s="19"/>
    </row>
    <row r="60" spans="1:11" x14ac:dyDescent="0.4">
      <c r="A60" s="3" t="s">
        <v>497</v>
      </c>
      <c r="B60" s="1" t="s">
        <v>498</v>
      </c>
      <c r="C60" s="6">
        <f>SUM(C61:C81)</f>
        <v>14537838018</v>
      </c>
      <c r="D60" s="6">
        <f>SUM(D61:D81)</f>
        <v>22065045164</v>
      </c>
      <c r="E60" s="6">
        <f t="shared" ref="E60:E71" si="2">C60-D60</f>
        <v>-7527207146</v>
      </c>
      <c r="F60" s="4"/>
      <c r="G60" s="6">
        <f>SUM(G61:G81)</f>
        <v>17273673765</v>
      </c>
      <c r="H60" s="6">
        <f>SUM(H61:H81)</f>
        <v>22014203207</v>
      </c>
      <c r="I60" s="6">
        <f t="shared" ref="I60:I71" si="3">G60-H60</f>
        <v>-4740529442</v>
      </c>
      <c r="K60" s="1" t="s">
        <v>499</v>
      </c>
    </row>
    <row r="61" spans="1:11" x14ac:dyDescent="0.4">
      <c r="A61" s="3">
        <v>311</v>
      </c>
      <c r="B61" s="1" t="s">
        <v>500</v>
      </c>
      <c r="C61" s="6">
        <v>87788913</v>
      </c>
      <c r="D61" s="6">
        <v>922553738</v>
      </c>
      <c r="E61" s="6">
        <f t="shared" si="2"/>
        <v>-834764825</v>
      </c>
      <c r="G61" s="6">
        <v>93205084</v>
      </c>
      <c r="H61" s="6">
        <v>1022141886</v>
      </c>
      <c r="I61" s="6">
        <f t="shared" si="3"/>
        <v>-928936802</v>
      </c>
      <c r="K61" s="1" t="s">
        <v>501</v>
      </c>
    </row>
    <row r="62" spans="1:11" x14ac:dyDescent="0.4">
      <c r="A62" s="3">
        <v>312</v>
      </c>
      <c r="B62" s="1" t="s">
        <v>502</v>
      </c>
      <c r="C62" s="6">
        <v>58829366</v>
      </c>
      <c r="D62" s="6">
        <v>292192561</v>
      </c>
      <c r="E62" s="6">
        <f t="shared" si="2"/>
        <v>-233363195</v>
      </c>
      <c r="G62" s="6">
        <v>64948894</v>
      </c>
      <c r="H62" s="6">
        <v>292643484</v>
      </c>
      <c r="I62" s="6">
        <f t="shared" si="3"/>
        <v>-227694590</v>
      </c>
      <c r="K62" s="1" t="s">
        <v>503</v>
      </c>
    </row>
    <row r="63" spans="1:11" x14ac:dyDescent="0.4">
      <c r="A63" s="3" t="s">
        <v>504</v>
      </c>
      <c r="B63" s="1" t="s">
        <v>505</v>
      </c>
      <c r="C63" s="6">
        <v>6611383</v>
      </c>
      <c r="D63" s="6">
        <v>69317041</v>
      </c>
      <c r="E63" s="6">
        <f t="shared" si="2"/>
        <v>-62705658</v>
      </c>
      <c r="G63" s="6">
        <v>12400478</v>
      </c>
      <c r="H63" s="6">
        <v>52439194</v>
      </c>
      <c r="I63" s="6">
        <f t="shared" si="3"/>
        <v>-40038716</v>
      </c>
      <c r="K63" s="1" t="s">
        <v>505</v>
      </c>
    </row>
    <row r="64" spans="1:11" x14ac:dyDescent="0.4">
      <c r="A64" s="3">
        <v>315</v>
      </c>
      <c r="B64" s="1" t="s">
        <v>506</v>
      </c>
      <c r="C64" s="6">
        <v>1270486</v>
      </c>
      <c r="D64" s="6">
        <v>74855884</v>
      </c>
      <c r="E64" s="6">
        <f t="shared" si="2"/>
        <v>-73585398</v>
      </c>
      <c r="G64" s="6">
        <v>1654115</v>
      </c>
      <c r="H64" s="6">
        <v>65984913</v>
      </c>
      <c r="I64" s="6">
        <f t="shared" si="3"/>
        <v>-64330798</v>
      </c>
      <c r="K64" s="1" t="s">
        <v>507</v>
      </c>
    </row>
    <row r="65" spans="1:11" x14ac:dyDescent="0.4">
      <c r="A65" s="3">
        <v>316</v>
      </c>
      <c r="B65" s="1" t="s">
        <v>508</v>
      </c>
      <c r="C65" s="6">
        <v>2108092</v>
      </c>
      <c r="D65" s="6">
        <v>60108078</v>
      </c>
      <c r="E65" s="6">
        <f t="shared" si="2"/>
        <v>-57999986</v>
      </c>
      <c r="G65" s="6">
        <v>2801981</v>
      </c>
      <c r="H65" s="6">
        <v>63119600</v>
      </c>
      <c r="I65" s="6">
        <f t="shared" si="3"/>
        <v>-60317619</v>
      </c>
      <c r="K65" s="1" t="s">
        <v>509</v>
      </c>
    </row>
    <row r="66" spans="1:11" x14ac:dyDescent="0.4">
      <c r="A66" s="3">
        <v>321</v>
      </c>
      <c r="B66" s="1" t="s">
        <v>510</v>
      </c>
      <c r="C66" s="6">
        <v>16835290</v>
      </c>
      <c r="D66" s="6">
        <v>62157581</v>
      </c>
      <c r="E66" s="6">
        <f t="shared" si="2"/>
        <v>-45322291</v>
      </c>
      <c r="G66" s="6">
        <v>11558945</v>
      </c>
      <c r="H66" s="6">
        <v>48445698</v>
      </c>
      <c r="I66" s="6">
        <f t="shared" si="3"/>
        <v>-36886753</v>
      </c>
      <c r="K66" s="1" t="s">
        <v>511</v>
      </c>
    </row>
    <row r="67" spans="1:11" x14ac:dyDescent="0.4">
      <c r="A67" s="3">
        <v>322</v>
      </c>
      <c r="B67" s="1" t="s">
        <v>512</v>
      </c>
      <c r="C67" s="6">
        <v>7589054</v>
      </c>
      <c r="D67" s="6">
        <v>153646295</v>
      </c>
      <c r="E67" s="6">
        <f t="shared" si="2"/>
        <v>-146057241</v>
      </c>
      <c r="G67" s="6">
        <v>10109575</v>
      </c>
      <c r="H67" s="6">
        <v>173754143</v>
      </c>
      <c r="I67" s="6">
        <f t="shared" si="3"/>
        <v>-163644568</v>
      </c>
      <c r="K67" s="1" t="s">
        <v>513</v>
      </c>
    </row>
    <row r="68" spans="1:11" x14ac:dyDescent="0.4">
      <c r="A68" s="3">
        <v>323</v>
      </c>
      <c r="B68" s="1" t="s">
        <v>514</v>
      </c>
      <c r="C68" s="6">
        <v>7341835</v>
      </c>
      <c r="D68" s="6">
        <v>18259053</v>
      </c>
      <c r="E68" s="6">
        <f t="shared" si="2"/>
        <v>-10917218</v>
      </c>
      <c r="G68" s="6">
        <v>6729068</v>
      </c>
      <c r="H68" s="6">
        <v>17057672</v>
      </c>
      <c r="I68" s="6">
        <f t="shared" si="3"/>
        <v>-10328604</v>
      </c>
      <c r="K68" s="1" t="s">
        <v>515</v>
      </c>
    </row>
    <row r="69" spans="1:11" x14ac:dyDescent="0.4">
      <c r="A69" s="3">
        <v>324</v>
      </c>
      <c r="B69" s="1" t="s">
        <v>516</v>
      </c>
      <c r="C69" s="6">
        <v>235899133</v>
      </c>
      <c r="D69" s="6">
        <v>3691675279</v>
      </c>
      <c r="E69" s="6">
        <f t="shared" si="2"/>
        <v>-3455776146</v>
      </c>
      <c r="G69" s="6">
        <v>153190060</v>
      </c>
      <c r="H69" s="6">
        <v>3891756967</v>
      </c>
      <c r="I69" s="6">
        <f t="shared" si="3"/>
        <v>-3738566907</v>
      </c>
      <c r="K69" s="1" t="s">
        <v>517</v>
      </c>
    </row>
    <row r="70" spans="1:11" x14ac:dyDescent="0.4">
      <c r="A70" s="3">
        <v>325</v>
      </c>
      <c r="B70" s="1" t="s">
        <v>518</v>
      </c>
      <c r="C70" s="6">
        <v>12406302051</v>
      </c>
      <c r="D70" s="6">
        <v>11059402929</v>
      </c>
      <c r="E70" s="6">
        <f t="shared" si="2"/>
        <v>1346899122</v>
      </c>
      <c r="G70" s="6">
        <v>15094017396</v>
      </c>
      <c r="H70" s="6">
        <v>10787764648</v>
      </c>
      <c r="I70" s="6">
        <f t="shared" si="3"/>
        <v>4306252748</v>
      </c>
      <c r="K70" s="1" t="s">
        <v>519</v>
      </c>
    </row>
    <row r="71" spans="1:11" x14ac:dyDescent="0.4">
      <c r="A71" s="3">
        <v>326</v>
      </c>
      <c r="B71" s="1" t="s">
        <v>522</v>
      </c>
      <c r="C71" s="6">
        <v>116966108</v>
      </c>
      <c r="D71" s="6">
        <v>416405559</v>
      </c>
      <c r="E71" s="6">
        <f t="shared" si="2"/>
        <v>-299439451</v>
      </c>
      <c r="G71" s="6">
        <v>102692543</v>
      </c>
      <c r="H71" s="6">
        <v>420560516</v>
      </c>
      <c r="I71" s="6">
        <f t="shared" si="3"/>
        <v>-317867973</v>
      </c>
      <c r="K71" s="1" t="s">
        <v>523</v>
      </c>
    </row>
    <row r="72" spans="1:11" x14ac:dyDescent="0.4">
      <c r="A72" s="3">
        <v>327</v>
      </c>
      <c r="B72" s="1" t="s">
        <v>524</v>
      </c>
      <c r="C72" s="6">
        <v>6403572</v>
      </c>
      <c r="D72" s="6">
        <v>182617034</v>
      </c>
      <c r="E72" s="6">
        <f>C72-D72</f>
        <v>-176213462</v>
      </c>
      <c r="G72" s="6">
        <v>8839478</v>
      </c>
      <c r="H72" s="6">
        <v>165843656</v>
      </c>
      <c r="I72" s="6">
        <f>G72-H72</f>
        <v>-157004178</v>
      </c>
      <c r="K72" s="1" t="s">
        <v>525</v>
      </c>
    </row>
    <row r="73" spans="1:11" x14ac:dyDescent="0.4">
      <c r="A73" s="3">
        <v>331</v>
      </c>
      <c r="B73" s="1" t="s">
        <v>526</v>
      </c>
      <c r="C73" s="6">
        <v>43134837</v>
      </c>
      <c r="D73" s="6">
        <v>329681395</v>
      </c>
      <c r="E73" s="6">
        <f>C73-D73</f>
        <v>-286546558</v>
      </c>
      <c r="G73" s="6">
        <v>19509115</v>
      </c>
      <c r="H73" s="6">
        <v>320842198</v>
      </c>
      <c r="I73" s="6">
        <f>G73-H73</f>
        <v>-301333083</v>
      </c>
      <c r="K73" s="1" t="s">
        <v>527</v>
      </c>
    </row>
    <row r="74" spans="1:11" x14ac:dyDescent="0.4">
      <c r="A74" s="3">
        <v>332</v>
      </c>
      <c r="B74" s="1" t="s">
        <v>528</v>
      </c>
      <c r="C74" s="6">
        <v>47578495</v>
      </c>
      <c r="D74" s="6">
        <v>197963873</v>
      </c>
      <c r="E74" s="6">
        <f>C74-D74</f>
        <v>-150385378</v>
      </c>
      <c r="G74" s="6">
        <v>52221204</v>
      </c>
      <c r="H74" s="6">
        <v>200005603</v>
      </c>
      <c r="I74" s="6">
        <f>G74-H74</f>
        <v>-147784399</v>
      </c>
      <c r="K74" s="1" t="s">
        <v>529</v>
      </c>
    </row>
    <row r="75" spans="1:11" x14ac:dyDescent="0.4">
      <c r="A75" s="3">
        <v>333</v>
      </c>
      <c r="B75" s="1" t="s">
        <v>530</v>
      </c>
      <c r="C75" s="6">
        <v>177963665</v>
      </c>
      <c r="D75" s="6">
        <v>467446137</v>
      </c>
      <c r="E75" s="6">
        <f>C75-D75</f>
        <v>-289482472</v>
      </c>
      <c r="G75" s="6">
        <v>201962929</v>
      </c>
      <c r="H75" s="6">
        <v>472889312</v>
      </c>
      <c r="I75" s="6">
        <f>G75-H75</f>
        <v>-270926383</v>
      </c>
      <c r="K75" s="1" t="s">
        <v>531</v>
      </c>
    </row>
    <row r="76" spans="1:11" x14ac:dyDescent="0.4">
      <c r="A76" s="3">
        <v>334</v>
      </c>
      <c r="B76" s="1" t="s">
        <v>532</v>
      </c>
      <c r="C76" s="6">
        <v>199786422</v>
      </c>
      <c r="D76" s="6">
        <v>266010918</v>
      </c>
      <c r="E76" s="6">
        <f>C76-D76</f>
        <v>-66224496</v>
      </c>
      <c r="G76" s="6">
        <v>264647236</v>
      </c>
      <c r="H76" s="6">
        <v>348445709</v>
      </c>
      <c r="I76" s="6">
        <f>G76-H76</f>
        <v>-83798473</v>
      </c>
      <c r="K76" s="1" t="s">
        <v>533</v>
      </c>
    </row>
    <row r="77" spans="1:11" x14ac:dyDescent="0.4">
      <c r="A77" s="3">
        <v>335</v>
      </c>
      <c r="B77" s="1" t="s">
        <v>536</v>
      </c>
      <c r="C77" s="6"/>
      <c r="D77" s="6"/>
      <c r="E77" s="6"/>
      <c r="G77" s="6"/>
      <c r="H77" s="6"/>
      <c r="I77" s="6"/>
      <c r="K77" s="1" t="s">
        <v>537</v>
      </c>
    </row>
    <row r="78" spans="1:11" x14ac:dyDescent="0.4">
      <c r="A78" s="3"/>
      <c r="B78" s="1" t="s">
        <v>538</v>
      </c>
      <c r="C78" s="6">
        <v>418769310</v>
      </c>
      <c r="D78" s="6">
        <v>503477202</v>
      </c>
      <c r="E78" s="6">
        <f>C78-D78</f>
        <v>-84707892</v>
      </c>
      <c r="G78" s="6">
        <v>488673009</v>
      </c>
      <c r="H78" s="6">
        <v>596765182</v>
      </c>
      <c r="I78" s="6">
        <f>G78-H78</f>
        <v>-108092173</v>
      </c>
      <c r="K78" s="1" t="s">
        <v>539</v>
      </c>
    </row>
    <row r="79" spans="1:11" x14ac:dyDescent="0.4">
      <c r="A79" s="3">
        <v>336</v>
      </c>
      <c r="B79" s="1" t="s">
        <v>540</v>
      </c>
      <c r="C79" s="6">
        <v>246694018</v>
      </c>
      <c r="D79" s="6">
        <v>2555928906</v>
      </c>
      <c r="E79" s="6">
        <f>C79-D79</f>
        <v>-2309234888</v>
      </c>
      <c r="G79" s="6">
        <v>214990441</v>
      </c>
      <c r="H79" s="6">
        <v>2375375100</v>
      </c>
      <c r="I79" s="6">
        <f>G79-H79</f>
        <v>-2160384659</v>
      </c>
      <c r="K79" s="1" t="s">
        <v>541</v>
      </c>
    </row>
    <row r="80" spans="1:11" x14ac:dyDescent="0.4">
      <c r="A80" s="3">
        <v>337</v>
      </c>
      <c r="B80" s="1" t="s">
        <v>542</v>
      </c>
      <c r="C80" s="6">
        <v>3789089</v>
      </c>
      <c r="D80" s="6">
        <v>233916707</v>
      </c>
      <c r="E80" s="6">
        <f>C80-D80</f>
        <v>-230127618</v>
      </c>
      <c r="G80" s="6">
        <v>4177515</v>
      </c>
      <c r="H80" s="6">
        <v>192823060</v>
      </c>
      <c r="I80" s="6">
        <f>G80-H80</f>
        <v>-188645545</v>
      </c>
      <c r="J80" s="6"/>
      <c r="K80" s="1" t="s">
        <v>543</v>
      </c>
    </row>
    <row r="81" spans="1:11" x14ac:dyDescent="0.4">
      <c r="A81" s="3">
        <v>339</v>
      </c>
      <c r="B81" s="1" t="s">
        <v>544</v>
      </c>
      <c r="C81" s="6">
        <v>446176899</v>
      </c>
      <c r="D81" s="6">
        <v>507428994</v>
      </c>
      <c r="E81" s="6">
        <f>C81-D81</f>
        <v>-61252095</v>
      </c>
      <c r="G81" s="6">
        <v>465344699</v>
      </c>
      <c r="H81" s="6">
        <v>505544666</v>
      </c>
      <c r="I81" s="6">
        <f>G81-H81</f>
        <v>-40199967</v>
      </c>
      <c r="K81" s="1" t="s">
        <v>570</v>
      </c>
    </row>
    <row r="82" spans="1:11" x14ac:dyDescent="0.4">
      <c r="C82" s="19"/>
      <c r="D82" s="19"/>
      <c r="E82" s="19"/>
      <c r="G82" s="19"/>
      <c r="H82" s="19"/>
      <c r="I82" s="19"/>
      <c r="K82" s="1"/>
    </row>
    <row r="83" spans="1:11" x14ac:dyDescent="0.4">
      <c r="A83" s="3" t="s">
        <v>571</v>
      </c>
      <c r="B83" s="1" t="s">
        <v>572</v>
      </c>
      <c r="C83" s="6">
        <v>203875959</v>
      </c>
      <c r="D83" s="6">
        <v>453323711</v>
      </c>
      <c r="E83" s="6">
        <f>C83-D83</f>
        <v>-249447752</v>
      </c>
      <c r="G83" s="6">
        <v>185813190</v>
      </c>
      <c r="H83" s="6">
        <v>429345213</v>
      </c>
      <c r="I83" s="6">
        <f>G83-H83</f>
        <v>-243532023</v>
      </c>
      <c r="K83" s="1" t="s">
        <v>573</v>
      </c>
    </row>
    <row r="84" spans="1:11" x14ac:dyDescent="0.4">
      <c r="K84" s="4"/>
    </row>
    <row r="85" spans="1:11" x14ac:dyDescent="0.4">
      <c r="K85" s="4" t="s">
        <v>68</v>
      </c>
    </row>
    <row r="86" spans="1:11" x14ac:dyDescent="0.4">
      <c r="K86" s="4"/>
    </row>
    <row r="88" spans="1:11" x14ac:dyDescent="0.4">
      <c r="A88" s="1" t="s">
        <v>574</v>
      </c>
    </row>
    <row r="89" spans="1:11" x14ac:dyDescent="0.4">
      <c r="A89" s="1" t="s">
        <v>575</v>
      </c>
    </row>
    <row r="90" spans="1:11" x14ac:dyDescent="0.4">
      <c r="A90" s="2" t="s">
        <v>75</v>
      </c>
    </row>
    <row r="92" spans="1:11" x14ac:dyDescent="0.4">
      <c r="A92" s="34"/>
      <c r="B92" s="34"/>
      <c r="C92" s="34"/>
      <c r="D92" s="35" t="s">
        <v>746</v>
      </c>
      <c r="E92" s="34"/>
      <c r="F92" s="34"/>
      <c r="G92" s="34"/>
      <c r="H92" s="35" t="s">
        <v>747</v>
      </c>
      <c r="I92" s="34"/>
      <c r="J92" s="34"/>
      <c r="K92" s="34"/>
    </row>
    <row r="93" spans="1:11" x14ac:dyDescent="0.4">
      <c r="A93" s="34"/>
      <c r="B93" s="34"/>
      <c r="C93" s="34"/>
      <c r="D93" s="34"/>
      <c r="E93" s="37" t="s">
        <v>76</v>
      </c>
      <c r="F93" s="34"/>
      <c r="G93" s="34"/>
      <c r="H93" s="34"/>
      <c r="I93" s="37" t="s">
        <v>76</v>
      </c>
      <c r="J93" s="34"/>
      <c r="K93" s="34"/>
    </row>
    <row r="94" spans="1:11" x14ac:dyDescent="0.4">
      <c r="A94" s="34"/>
      <c r="B94" s="34"/>
      <c r="C94" s="37" t="s">
        <v>77</v>
      </c>
      <c r="D94" s="37" t="s">
        <v>78</v>
      </c>
      <c r="E94" s="37" t="s">
        <v>79</v>
      </c>
      <c r="F94" s="34"/>
      <c r="G94" s="37" t="s">
        <v>77</v>
      </c>
      <c r="H94" s="37" t="s">
        <v>78</v>
      </c>
      <c r="I94" s="37" t="s">
        <v>79</v>
      </c>
      <c r="J94" s="34"/>
      <c r="K94" s="34"/>
    </row>
    <row r="95" spans="1:11" x14ac:dyDescent="0.4">
      <c r="A95" s="34"/>
      <c r="B95" s="34"/>
      <c r="C95" s="37" t="s">
        <v>80</v>
      </c>
      <c r="D95" s="37" t="s">
        <v>81</v>
      </c>
      <c r="E95" s="37" t="s">
        <v>82</v>
      </c>
      <c r="F95" s="34"/>
      <c r="G95" s="37" t="s">
        <v>80</v>
      </c>
      <c r="H95" s="37" t="s">
        <v>81</v>
      </c>
      <c r="I95" s="37" t="s">
        <v>82</v>
      </c>
      <c r="J95" s="34"/>
      <c r="K95" s="34"/>
    </row>
    <row r="96" spans="1:11" x14ac:dyDescent="0.4">
      <c r="A96" s="3" t="s">
        <v>566</v>
      </c>
      <c r="B96" s="1"/>
    </row>
    <row r="97" spans="1:11" x14ac:dyDescent="0.4">
      <c r="A97" s="3" t="s">
        <v>567</v>
      </c>
      <c r="B97" s="1" t="s">
        <v>578</v>
      </c>
      <c r="C97" s="6">
        <f>C99+C101+C103+C126</f>
        <v>321758289</v>
      </c>
      <c r="D97" s="6">
        <f>D99+D101+D103+D126</f>
        <v>364042973</v>
      </c>
      <c r="E97" s="6">
        <f>C97-D97</f>
        <v>-42284684</v>
      </c>
      <c r="F97" s="4"/>
      <c r="G97" s="6">
        <f>G99+G101+G103+G126</f>
        <v>413358033</v>
      </c>
      <c r="H97" s="6">
        <f>H99+H101+H103+H126</f>
        <v>539225249</v>
      </c>
      <c r="I97" s="6">
        <f>G97-H97</f>
        <v>-125867216</v>
      </c>
      <c r="K97" s="1" t="s">
        <v>579</v>
      </c>
    </row>
    <row r="98" spans="1:11" x14ac:dyDescent="0.4">
      <c r="C98" s="19"/>
      <c r="D98" s="19"/>
      <c r="E98" s="19"/>
      <c r="G98" s="19"/>
      <c r="H98" s="19"/>
      <c r="I98" s="19"/>
    </row>
    <row r="99" spans="1:11" x14ac:dyDescent="0.4">
      <c r="A99" s="3">
        <v>11</v>
      </c>
      <c r="B99" s="1" t="s">
        <v>493</v>
      </c>
      <c r="C99" s="6">
        <v>2474616</v>
      </c>
      <c r="D99" s="6">
        <v>14000</v>
      </c>
      <c r="E99" s="6">
        <f>C99-D99</f>
        <v>2460616</v>
      </c>
      <c r="G99" s="6">
        <v>191353</v>
      </c>
      <c r="H99" s="6">
        <v>26900</v>
      </c>
      <c r="I99" s="6">
        <f>G99-H99</f>
        <v>164453</v>
      </c>
      <c r="K99" s="1" t="s">
        <v>494</v>
      </c>
    </row>
    <row r="100" spans="1:11" x14ac:dyDescent="0.4">
      <c r="C100" s="19"/>
      <c r="D100" s="19"/>
      <c r="E100" s="19"/>
      <c r="G100" s="19"/>
      <c r="H100" s="19"/>
      <c r="I100" s="19"/>
    </row>
    <row r="101" spans="1:11" x14ac:dyDescent="0.4">
      <c r="A101" s="3">
        <v>21</v>
      </c>
      <c r="B101" s="1" t="s">
        <v>495</v>
      </c>
      <c r="C101" s="6">
        <v>10690746</v>
      </c>
      <c r="D101" s="6">
        <v>0</v>
      </c>
      <c r="E101" s="6">
        <f>C101-D101</f>
        <v>10690746</v>
      </c>
      <c r="G101" s="6">
        <v>8617410</v>
      </c>
      <c r="H101" s="6">
        <v>0</v>
      </c>
      <c r="I101" s="6">
        <f>G101-H101</f>
        <v>8617410</v>
      </c>
      <c r="K101" s="1" t="s">
        <v>496</v>
      </c>
    </row>
    <row r="102" spans="1:11" x14ac:dyDescent="0.4">
      <c r="C102" s="19"/>
      <c r="D102" s="19"/>
      <c r="E102" s="19"/>
      <c r="G102" s="19"/>
      <c r="H102" s="19"/>
      <c r="I102" s="19"/>
    </row>
    <row r="103" spans="1:11" x14ac:dyDescent="0.4">
      <c r="A103" s="3" t="s">
        <v>497</v>
      </c>
      <c r="B103" s="1" t="s">
        <v>498</v>
      </c>
      <c r="C103" s="6">
        <f>SUM(C104:C124)</f>
        <v>307674393</v>
      </c>
      <c r="D103" s="6">
        <f>SUM(D104:D124)</f>
        <v>5754725</v>
      </c>
      <c r="E103" s="6">
        <f t="shared" ref="E103:E114" si="4">C103-D103</f>
        <v>301919668</v>
      </c>
      <c r="F103" s="4"/>
      <c r="G103" s="6">
        <f>SUM(G104:G124)</f>
        <v>402655723</v>
      </c>
      <c r="H103" s="6">
        <f>SUM(H104:H124)</f>
        <v>168459</v>
      </c>
      <c r="I103" s="6">
        <f t="shared" ref="I103:I114" si="5">G103-H103</f>
        <v>402487264</v>
      </c>
      <c r="K103" s="1" t="s">
        <v>499</v>
      </c>
    </row>
    <row r="104" spans="1:11" x14ac:dyDescent="0.4">
      <c r="A104" s="3">
        <v>311</v>
      </c>
      <c r="B104" s="1" t="s">
        <v>500</v>
      </c>
      <c r="C104" s="6">
        <v>15105060</v>
      </c>
      <c r="D104" s="6">
        <v>99990</v>
      </c>
      <c r="E104" s="6">
        <f t="shared" si="4"/>
        <v>15005070</v>
      </c>
      <c r="G104" s="6">
        <v>14305148</v>
      </c>
      <c r="H104" s="6">
        <v>0</v>
      </c>
      <c r="I104" s="6">
        <f t="shared" si="5"/>
        <v>14305148</v>
      </c>
      <c r="K104" s="1" t="s">
        <v>501</v>
      </c>
    </row>
    <row r="105" spans="1:11" x14ac:dyDescent="0.4">
      <c r="A105" s="3">
        <v>312</v>
      </c>
      <c r="B105" s="1" t="s">
        <v>502</v>
      </c>
      <c r="C105" s="6">
        <v>7672770</v>
      </c>
      <c r="D105" s="6">
        <v>163391</v>
      </c>
      <c r="E105" s="6">
        <f t="shared" si="4"/>
        <v>7509379</v>
      </c>
      <c r="G105" s="6">
        <v>8097929</v>
      </c>
      <c r="H105" s="6">
        <v>132408</v>
      </c>
      <c r="I105" s="6">
        <f t="shared" si="5"/>
        <v>7965521</v>
      </c>
      <c r="K105" s="1" t="s">
        <v>503</v>
      </c>
    </row>
    <row r="106" spans="1:11" x14ac:dyDescent="0.4">
      <c r="A106" s="3" t="s">
        <v>504</v>
      </c>
      <c r="B106" s="1" t="s">
        <v>505</v>
      </c>
      <c r="C106" s="6">
        <v>191329</v>
      </c>
      <c r="D106" s="6">
        <v>0</v>
      </c>
      <c r="E106" s="6">
        <f t="shared" si="4"/>
        <v>191329</v>
      </c>
      <c r="G106" s="6">
        <v>107009</v>
      </c>
      <c r="H106" s="6">
        <v>0</v>
      </c>
      <c r="I106" s="6">
        <f t="shared" si="5"/>
        <v>107009</v>
      </c>
      <c r="K106" s="1" t="s">
        <v>505</v>
      </c>
    </row>
    <row r="107" spans="1:11" x14ac:dyDescent="0.4">
      <c r="A107" s="3">
        <v>315</v>
      </c>
      <c r="B107" s="1" t="s">
        <v>506</v>
      </c>
      <c r="C107" s="6">
        <v>687970</v>
      </c>
      <c r="D107" s="6">
        <v>0</v>
      </c>
      <c r="E107" s="6">
        <f t="shared" si="4"/>
        <v>687970</v>
      </c>
      <c r="G107" s="6">
        <v>960282</v>
      </c>
      <c r="H107" s="6">
        <v>0</v>
      </c>
      <c r="I107" s="6">
        <f t="shared" si="5"/>
        <v>960282</v>
      </c>
      <c r="K107" s="1" t="s">
        <v>507</v>
      </c>
    </row>
    <row r="108" spans="1:11" x14ac:dyDescent="0.4">
      <c r="A108" s="3">
        <v>316</v>
      </c>
      <c r="B108" s="1" t="s">
        <v>508</v>
      </c>
      <c r="C108" s="6">
        <v>3839134</v>
      </c>
      <c r="D108" s="6">
        <v>0</v>
      </c>
      <c r="E108" s="6">
        <f t="shared" si="4"/>
        <v>3839134</v>
      </c>
      <c r="G108" s="6">
        <v>4669302</v>
      </c>
      <c r="H108" s="6">
        <v>0</v>
      </c>
      <c r="I108" s="6">
        <f t="shared" si="5"/>
        <v>4669302</v>
      </c>
      <c r="K108" s="1" t="s">
        <v>509</v>
      </c>
    </row>
    <row r="109" spans="1:11" x14ac:dyDescent="0.4">
      <c r="A109" s="3">
        <v>321</v>
      </c>
      <c r="B109" s="1" t="s">
        <v>510</v>
      </c>
      <c r="C109" s="6">
        <v>3706325</v>
      </c>
      <c r="D109" s="6">
        <v>0</v>
      </c>
      <c r="E109" s="6">
        <f t="shared" si="4"/>
        <v>3706325</v>
      </c>
      <c r="G109" s="6">
        <v>2328258</v>
      </c>
      <c r="H109" s="6">
        <v>23073</v>
      </c>
      <c r="I109" s="6">
        <f t="shared" si="5"/>
        <v>2305185</v>
      </c>
      <c r="K109" s="1" t="s">
        <v>511</v>
      </c>
    </row>
    <row r="110" spans="1:11" x14ac:dyDescent="0.4">
      <c r="A110" s="3">
        <v>322</v>
      </c>
      <c r="B110" s="1" t="s">
        <v>512</v>
      </c>
      <c r="C110" s="6">
        <v>3340919</v>
      </c>
      <c r="D110" s="6">
        <v>0</v>
      </c>
      <c r="E110" s="6">
        <f t="shared" si="4"/>
        <v>3340919</v>
      </c>
      <c r="G110" s="6">
        <v>6639629</v>
      </c>
      <c r="H110" s="6">
        <v>0</v>
      </c>
      <c r="I110" s="6">
        <f t="shared" si="5"/>
        <v>6639629</v>
      </c>
      <c r="K110" s="1" t="s">
        <v>513</v>
      </c>
    </row>
    <row r="111" spans="1:11" x14ac:dyDescent="0.4">
      <c r="A111" s="3">
        <v>323</v>
      </c>
      <c r="B111" s="1" t="s">
        <v>514</v>
      </c>
      <c r="C111" s="6">
        <v>532794</v>
      </c>
      <c r="D111" s="6">
        <v>0</v>
      </c>
      <c r="E111" s="6">
        <f t="shared" si="4"/>
        <v>532794</v>
      </c>
      <c r="G111" s="6">
        <v>406068</v>
      </c>
      <c r="H111" s="6">
        <v>0</v>
      </c>
      <c r="I111" s="6">
        <f t="shared" si="5"/>
        <v>406068</v>
      </c>
      <c r="K111" s="1" t="s">
        <v>515</v>
      </c>
    </row>
    <row r="112" spans="1:11" x14ac:dyDescent="0.4">
      <c r="A112" s="3">
        <v>324</v>
      </c>
      <c r="B112" s="1" t="s">
        <v>516</v>
      </c>
      <c r="C112" s="6">
        <v>144674137</v>
      </c>
      <c r="D112" s="6">
        <v>3484843</v>
      </c>
      <c r="E112" s="6">
        <f t="shared" si="4"/>
        <v>141189294</v>
      </c>
      <c r="G112" s="6">
        <v>190696633</v>
      </c>
      <c r="H112" s="6">
        <v>0</v>
      </c>
      <c r="I112" s="6">
        <f t="shared" si="5"/>
        <v>190696633</v>
      </c>
      <c r="K112" s="1" t="s">
        <v>517</v>
      </c>
    </row>
    <row r="113" spans="1:11" x14ac:dyDescent="0.4">
      <c r="A113" s="3">
        <v>325</v>
      </c>
      <c r="B113" s="1" t="s">
        <v>518</v>
      </c>
      <c r="C113" s="6">
        <v>35009030</v>
      </c>
      <c r="D113" s="6">
        <v>8000</v>
      </c>
      <c r="E113" s="6">
        <f t="shared" si="4"/>
        <v>35001030</v>
      </c>
      <c r="G113" s="6">
        <v>44255919</v>
      </c>
      <c r="H113" s="6">
        <v>0</v>
      </c>
      <c r="I113" s="6">
        <f t="shared" si="5"/>
        <v>44255919</v>
      </c>
      <c r="K113" s="1" t="s">
        <v>519</v>
      </c>
    </row>
    <row r="114" spans="1:11" x14ac:dyDescent="0.4">
      <c r="A114" s="3">
        <v>326</v>
      </c>
      <c r="B114" s="1" t="s">
        <v>522</v>
      </c>
      <c r="C114" s="6">
        <v>3689777</v>
      </c>
      <c r="D114" s="6">
        <v>0</v>
      </c>
      <c r="E114" s="6">
        <f t="shared" si="4"/>
        <v>3689777</v>
      </c>
      <c r="G114" s="6">
        <v>6877541</v>
      </c>
      <c r="H114" s="6">
        <v>3587</v>
      </c>
      <c r="I114" s="6">
        <f t="shared" si="5"/>
        <v>6873954</v>
      </c>
      <c r="K114" s="1" t="s">
        <v>523</v>
      </c>
    </row>
    <row r="115" spans="1:11" x14ac:dyDescent="0.4">
      <c r="A115" s="3">
        <v>327</v>
      </c>
      <c r="B115" s="1" t="s">
        <v>524</v>
      </c>
      <c r="C115" s="6">
        <v>7067797</v>
      </c>
      <c r="D115" s="6">
        <v>5625</v>
      </c>
      <c r="E115" s="6">
        <f>C115-D115</f>
        <v>7062172</v>
      </c>
      <c r="G115" s="6">
        <v>9425314</v>
      </c>
      <c r="H115" s="6">
        <v>0</v>
      </c>
      <c r="I115" s="6">
        <f>G115-H115</f>
        <v>9425314</v>
      </c>
      <c r="K115" s="1" t="s">
        <v>525</v>
      </c>
    </row>
    <row r="116" spans="1:11" x14ac:dyDescent="0.4">
      <c r="A116" s="3">
        <v>331</v>
      </c>
      <c r="B116" s="1" t="s">
        <v>526</v>
      </c>
      <c r="C116" s="6">
        <v>3873020</v>
      </c>
      <c r="D116" s="6">
        <v>34500</v>
      </c>
      <c r="E116" s="6">
        <f>C116-D116</f>
        <v>3838520</v>
      </c>
      <c r="G116" s="6">
        <v>4150200</v>
      </c>
      <c r="H116" s="6">
        <v>0</v>
      </c>
      <c r="I116" s="6">
        <f>G116-H116</f>
        <v>4150200</v>
      </c>
      <c r="K116" s="1" t="s">
        <v>527</v>
      </c>
    </row>
    <row r="117" spans="1:11" x14ac:dyDescent="0.4">
      <c r="A117" s="3">
        <v>332</v>
      </c>
      <c r="B117" s="1" t="s">
        <v>528</v>
      </c>
      <c r="C117" s="6">
        <v>7161317</v>
      </c>
      <c r="D117" s="6">
        <v>10500</v>
      </c>
      <c r="E117" s="6">
        <f>C117-D117</f>
        <v>7150817</v>
      </c>
      <c r="G117" s="6">
        <v>14802262</v>
      </c>
      <c r="H117" s="6">
        <v>2050</v>
      </c>
      <c r="I117" s="6">
        <f>G117-H117</f>
        <v>14800212</v>
      </c>
      <c r="K117" s="1" t="s">
        <v>529</v>
      </c>
    </row>
    <row r="118" spans="1:11" x14ac:dyDescent="0.4">
      <c r="A118" s="3">
        <v>333</v>
      </c>
      <c r="B118" s="1" t="s">
        <v>530</v>
      </c>
      <c r="C118" s="6">
        <v>7632078</v>
      </c>
      <c r="D118" s="6">
        <v>1733864</v>
      </c>
      <c r="E118" s="6">
        <f>C118-D118</f>
        <v>5898214</v>
      </c>
      <c r="G118" s="6">
        <v>8351686</v>
      </c>
      <c r="H118" s="6">
        <v>0</v>
      </c>
      <c r="I118" s="6">
        <f>G118-H118</f>
        <v>8351686</v>
      </c>
      <c r="K118" s="1" t="s">
        <v>531</v>
      </c>
    </row>
    <row r="119" spans="1:11" x14ac:dyDescent="0.4">
      <c r="A119" s="3">
        <v>334</v>
      </c>
      <c r="B119" s="1" t="s">
        <v>532</v>
      </c>
      <c r="C119" s="6">
        <v>4856177</v>
      </c>
      <c r="D119" s="6">
        <v>19820</v>
      </c>
      <c r="E119" s="6">
        <f>C119-D119</f>
        <v>4836357</v>
      </c>
      <c r="G119" s="6">
        <v>8281324</v>
      </c>
      <c r="H119" s="6">
        <v>0</v>
      </c>
      <c r="I119" s="6">
        <f>G119-H119</f>
        <v>8281324</v>
      </c>
      <c r="K119" s="1" t="s">
        <v>533</v>
      </c>
    </row>
    <row r="120" spans="1:11" x14ac:dyDescent="0.4">
      <c r="A120" s="3">
        <v>335</v>
      </c>
      <c r="B120" s="1" t="s">
        <v>536</v>
      </c>
      <c r="C120" s="6"/>
      <c r="D120" s="6"/>
      <c r="E120" s="6"/>
      <c r="G120" s="6"/>
      <c r="H120" s="6"/>
      <c r="I120" s="6"/>
      <c r="K120" s="1" t="s">
        <v>537</v>
      </c>
    </row>
    <row r="121" spans="1:11" x14ac:dyDescent="0.4">
      <c r="A121" s="3"/>
      <c r="B121" s="1" t="s">
        <v>538</v>
      </c>
      <c r="C121" s="6">
        <v>11618453</v>
      </c>
      <c r="D121" s="6">
        <v>25000</v>
      </c>
      <c r="E121" s="6">
        <f>C121-D121</f>
        <v>11593453</v>
      </c>
      <c r="G121" s="6">
        <v>18573346</v>
      </c>
      <c r="H121" s="6">
        <v>0</v>
      </c>
      <c r="I121" s="6">
        <f>G121-H121</f>
        <v>18573346</v>
      </c>
      <c r="K121" s="1" t="s">
        <v>539</v>
      </c>
    </row>
    <row r="122" spans="1:11" x14ac:dyDescent="0.4">
      <c r="A122" s="3">
        <v>336</v>
      </c>
      <c r="B122" s="1" t="s">
        <v>540</v>
      </c>
      <c r="C122" s="6">
        <v>39483506</v>
      </c>
      <c r="D122" s="6">
        <v>169192</v>
      </c>
      <c r="E122" s="6">
        <f>C122-D122</f>
        <v>39314314</v>
      </c>
      <c r="G122" s="6">
        <v>50810619</v>
      </c>
      <c r="H122" s="6">
        <v>6992</v>
      </c>
      <c r="I122" s="6">
        <f>G122-H122</f>
        <v>50803627</v>
      </c>
      <c r="K122" s="1" t="s">
        <v>541</v>
      </c>
    </row>
    <row r="123" spans="1:11" x14ac:dyDescent="0.4">
      <c r="A123" s="3">
        <v>337</v>
      </c>
      <c r="B123" s="1" t="s">
        <v>542</v>
      </c>
      <c r="C123" s="6">
        <v>1385190</v>
      </c>
      <c r="D123" s="6">
        <v>0</v>
      </c>
      <c r="E123" s="6">
        <f>C123-D123</f>
        <v>1385190</v>
      </c>
      <c r="G123" s="6">
        <v>2785175</v>
      </c>
      <c r="H123" s="6">
        <v>349</v>
      </c>
      <c r="I123" s="6">
        <f>G123-H123</f>
        <v>2784826</v>
      </c>
      <c r="K123" s="1" t="s">
        <v>543</v>
      </c>
    </row>
    <row r="124" spans="1:11" x14ac:dyDescent="0.4">
      <c r="A124" s="3">
        <v>339</v>
      </c>
      <c r="B124" s="1" t="s">
        <v>544</v>
      </c>
      <c r="C124" s="6">
        <v>6147610</v>
      </c>
      <c r="D124" s="6">
        <v>0</v>
      </c>
      <c r="E124" s="6">
        <f>C124-D124</f>
        <v>6147610</v>
      </c>
      <c r="G124" s="6">
        <v>6132079</v>
      </c>
      <c r="H124" s="6">
        <v>0</v>
      </c>
      <c r="I124" s="6">
        <f>G124-H124</f>
        <v>6132079</v>
      </c>
      <c r="K124" s="1" t="s">
        <v>570</v>
      </c>
    </row>
    <row r="125" spans="1:11" x14ac:dyDescent="0.4">
      <c r="C125" s="19"/>
      <c r="D125" s="19"/>
      <c r="E125" s="19"/>
      <c r="G125" s="19"/>
      <c r="H125" s="19"/>
      <c r="I125" s="19"/>
      <c r="K125" s="1"/>
    </row>
    <row r="126" spans="1:11" x14ac:dyDescent="0.4">
      <c r="A126" s="3" t="s">
        <v>571</v>
      </c>
      <c r="B126" s="1" t="s">
        <v>572</v>
      </c>
      <c r="C126" s="6">
        <v>918534</v>
      </c>
      <c r="D126" s="6">
        <v>358274248</v>
      </c>
      <c r="E126" s="6">
        <f>C126-D126</f>
        <v>-357355714</v>
      </c>
      <c r="G126" s="6">
        <v>1893547</v>
      </c>
      <c r="H126" s="6">
        <v>539029890</v>
      </c>
      <c r="I126" s="6">
        <f>G126-H126</f>
        <v>-537136343</v>
      </c>
      <c r="K126" s="1" t="s">
        <v>573</v>
      </c>
    </row>
    <row r="127" spans="1:11" x14ac:dyDescent="0.4">
      <c r="A127" s="3"/>
      <c r="B127" s="1"/>
      <c r="C127" s="7"/>
      <c r="D127" s="7"/>
      <c r="E127" s="4"/>
      <c r="G127" s="7"/>
      <c r="H127" s="7"/>
      <c r="I127" s="4"/>
      <c r="K127" s="1"/>
    </row>
    <row r="128" spans="1:11" x14ac:dyDescent="0.4">
      <c r="A128" s="1" t="s">
        <v>550</v>
      </c>
      <c r="G128" s="1" t="s">
        <v>551</v>
      </c>
    </row>
    <row r="129" spans="1:7" x14ac:dyDescent="0.4">
      <c r="A129" s="1" t="s">
        <v>552</v>
      </c>
      <c r="G129" s="1" t="s">
        <v>553</v>
      </c>
    </row>
    <row r="130" spans="1:7" x14ac:dyDescent="0.4">
      <c r="A130" s="1" t="s">
        <v>554</v>
      </c>
      <c r="G130" s="1" t="s">
        <v>555</v>
      </c>
    </row>
    <row r="131" spans="1:7" x14ac:dyDescent="0.4">
      <c r="A131" s="1" t="s">
        <v>33</v>
      </c>
      <c r="G131" s="1" t="s">
        <v>34</v>
      </c>
    </row>
    <row r="132" spans="1:7" x14ac:dyDescent="0.4">
      <c r="A132" s="1" t="s">
        <v>748</v>
      </c>
      <c r="G132" s="1" t="s">
        <v>749</v>
      </c>
    </row>
    <row r="133" spans="1:7" x14ac:dyDescent="0.4">
      <c r="A133" s="1"/>
      <c r="B133" s="3"/>
    </row>
    <row r="134" spans="1:7" x14ac:dyDescent="0.4">
      <c r="A134" s="1"/>
      <c r="B134" s="3"/>
    </row>
    <row r="135" spans="1:7" x14ac:dyDescent="0.4">
      <c r="A135" s="1"/>
      <c r="B135" s="3"/>
    </row>
    <row r="136" spans="1:7" x14ac:dyDescent="0.4">
      <c r="A136" s="1"/>
      <c r="B136" s="3"/>
    </row>
    <row r="137" spans="1:7" x14ac:dyDescent="0.4">
      <c r="A137" s="1"/>
      <c r="B137" s="3"/>
    </row>
    <row r="138" spans="1:7" x14ac:dyDescent="0.4">
      <c r="A138" s="1"/>
      <c r="B138" s="3"/>
    </row>
    <row r="139" spans="1:7" x14ac:dyDescent="0.4">
      <c r="A139" s="1"/>
      <c r="B139" s="3"/>
    </row>
    <row r="140" spans="1:7" x14ac:dyDescent="0.4">
      <c r="A140" s="1"/>
      <c r="B140" s="3"/>
    </row>
    <row r="141" spans="1:7" x14ac:dyDescent="0.4">
      <c r="A141" s="1"/>
      <c r="B141" s="3"/>
    </row>
    <row r="142" spans="1:7" x14ac:dyDescent="0.4">
      <c r="A142" s="1"/>
      <c r="B142" s="3"/>
    </row>
    <row r="143" spans="1:7" x14ac:dyDescent="0.4">
      <c r="A143" s="1"/>
      <c r="B143" s="3"/>
    </row>
    <row r="144" spans="1:7" x14ac:dyDescent="0.4">
      <c r="A144" s="1"/>
      <c r="B144" s="3"/>
    </row>
    <row r="145" spans="1:2" x14ac:dyDescent="0.4">
      <c r="A145" s="1"/>
      <c r="B145" s="3"/>
    </row>
    <row r="146" spans="1:2" x14ac:dyDescent="0.4">
      <c r="A146" s="1"/>
      <c r="B146" s="3"/>
    </row>
    <row r="147" spans="1:2" x14ac:dyDescent="0.4">
      <c r="A147" s="1"/>
      <c r="B147" s="3"/>
    </row>
    <row r="148" spans="1:2" x14ac:dyDescent="0.4">
      <c r="A148" s="1"/>
      <c r="B148" s="3"/>
    </row>
    <row r="149" spans="1:2" x14ac:dyDescent="0.4">
      <c r="A149" s="1"/>
      <c r="B149" s="3"/>
    </row>
    <row r="150" spans="1:2" x14ac:dyDescent="0.4">
      <c r="A150" s="1"/>
      <c r="B150" s="3"/>
    </row>
    <row r="151" spans="1:2" x14ac:dyDescent="0.4">
      <c r="A151" s="1"/>
      <c r="B151" s="3"/>
    </row>
    <row r="152" spans="1:2" x14ac:dyDescent="0.4">
      <c r="A152" s="1"/>
      <c r="B152" s="3"/>
    </row>
    <row r="153" spans="1:2" x14ac:dyDescent="0.4">
      <c r="A153" s="1"/>
      <c r="B153" s="3"/>
    </row>
    <row r="154" spans="1:2" x14ac:dyDescent="0.4">
      <c r="A154" s="1"/>
      <c r="B154" s="3"/>
    </row>
    <row r="155" spans="1:2" x14ac:dyDescent="0.4">
      <c r="A155" s="1"/>
      <c r="B155" s="3"/>
    </row>
    <row r="156" spans="1:2" x14ac:dyDescent="0.4">
      <c r="A156" s="1"/>
      <c r="B156" s="3"/>
    </row>
    <row r="157" spans="1:2" x14ac:dyDescent="0.4">
      <c r="A157" s="1"/>
      <c r="B157" s="3"/>
    </row>
    <row r="158" spans="1:2" x14ac:dyDescent="0.4">
      <c r="A158" s="1"/>
      <c r="B158" s="3"/>
    </row>
    <row r="159" spans="1:2" x14ac:dyDescent="0.4">
      <c r="A159" s="1"/>
      <c r="B159" s="3"/>
    </row>
    <row r="160" spans="1:2" x14ac:dyDescent="0.4">
      <c r="A160" s="1"/>
      <c r="B160" s="3"/>
    </row>
    <row r="161" spans="1:2" x14ac:dyDescent="0.4">
      <c r="A161" s="1"/>
      <c r="B161" s="3"/>
    </row>
    <row r="162" spans="1:2" x14ac:dyDescent="0.4">
      <c r="A162" s="1"/>
      <c r="B162" s="3"/>
    </row>
    <row r="163" spans="1:2" x14ac:dyDescent="0.4">
      <c r="A163" s="1"/>
      <c r="B163" s="3"/>
    </row>
    <row r="164" spans="1:2" x14ac:dyDescent="0.4">
      <c r="A164" s="1"/>
      <c r="B164" s="3"/>
    </row>
    <row r="165" spans="1:2" x14ac:dyDescent="0.4">
      <c r="A165" s="1"/>
      <c r="B165" s="3"/>
    </row>
    <row r="166" spans="1:2" x14ac:dyDescent="0.4">
      <c r="A166" s="1"/>
      <c r="B166" s="3"/>
    </row>
    <row r="167" spans="1:2" x14ac:dyDescent="0.4">
      <c r="A167" s="1"/>
      <c r="B167" s="3"/>
    </row>
    <row r="168" spans="1:2" x14ac:dyDescent="0.4">
      <c r="A168" s="1"/>
      <c r="B168" s="3"/>
    </row>
    <row r="169" spans="1:2" x14ac:dyDescent="0.4">
      <c r="A169" s="1"/>
      <c r="B169" s="3"/>
    </row>
    <row r="170" spans="1:2" x14ac:dyDescent="0.4">
      <c r="A170" s="1"/>
      <c r="B170" s="3"/>
    </row>
    <row r="171" spans="1:2" x14ac:dyDescent="0.4">
      <c r="A171" s="1"/>
      <c r="B171" s="3"/>
    </row>
    <row r="172" spans="1:2" x14ac:dyDescent="0.4">
      <c r="A172" s="1"/>
      <c r="B172" s="3"/>
    </row>
    <row r="173" spans="1:2" x14ac:dyDescent="0.4">
      <c r="A173" s="1"/>
      <c r="B173" s="3"/>
    </row>
    <row r="174" spans="1:2" x14ac:dyDescent="0.4">
      <c r="A174" s="1"/>
      <c r="B174" s="3"/>
    </row>
    <row r="175" spans="1:2" x14ac:dyDescent="0.4">
      <c r="A175" s="1"/>
      <c r="B175" s="3"/>
    </row>
    <row r="176" spans="1:2" x14ac:dyDescent="0.4">
      <c r="A176" s="1"/>
      <c r="B176" s="3"/>
    </row>
    <row r="177" spans="1:2" x14ac:dyDescent="0.4">
      <c r="A177" s="1"/>
      <c r="B177" s="3"/>
    </row>
    <row r="178" spans="1:2" x14ac:dyDescent="0.4">
      <c r="A178" s="1"/>
      <c r="B178" s="3"/>
    </row>
    <row r="179" spans="1:2" x14ac:dyDescent="0.4">
      <c r="A179" s="1"/>
      <c r="B179" s="3"/>
    </row>
    <row r="180" spans="1:2" x14ac:dyDescent="0.4">
      <c r="A180" s="1"/>
      <c r="B180" s="3"/>
    </row>
    <row r="181" spans="1:2" x14ac:dyDescent="0.4">
      <c r="A181" s="1"/>
      <c r="B181" s="3"/>
    </row>
    <row r="182" spans="1:2" x14ac:dyDescent="0.4">
      <c r="A182" s="1"/>
      <c r="B182" s="3"/>
    </row>
    <row r="183" spans="1:2" x14ac:dyDescent="0.4">
      <c r="A183" s="1"/>
      <c r="B183" s="3"/>
    </row>
    <row r="184" spans="1:2" x14ac:dyDescent="0.4">
      <c r="A184" s="1"/>
      <c r="B184" s="3"/>
    </row>
    <row r="185" spans="1:2" x14ac:dyDescent="0.4">
      <c r="A185" s="1"/>
      <c r="B185" s="3"/>
    </row>
    <row r="186" spans="1:2" x14ac:dyDescent="0.4">
      <c r="A186" s="1"/>
      <c r="B186" s="3"/>
    </row>
    <row r="187" spans="1:2" x14ac:dyDescent="0.4">
      <c r="A187" s="1"/>
      <c r="B187" s="3"/>
    </row>
    <row r="188" spans="1:2" x14ac:dyDescent="0.4">
      <c r="A188" s="1"/>
      <c r="B188" s="3"/>
    </row>
    <row r="189" spans="1:2" x14ac:dyDescent="0.4">
      <c r="A189" s="1"/>
      <c r="B189" s="3"/>
    </row>
    <row r="190" spans="1:2" x14ac:dyDescent="0.4">
      <c r="A190" s="1"/>
      <c r="B190" s="3"/>
    </row>
    <row r="191" spans="1:2" x14ac:dyDescent="0.4">
      <c r="A191" s="1"/>
      <c r="B191" s="3"/>
    </row>
    <row r="192" spans="1:2" x14ac:dyDescent="0.4">
      <c r="A192" s="1"/>
      <c r="B192" s="3"/>
    </row>
    <row r="193" spans="1:2" x14ac:dyDescent="0.4">
      <c r="A193" s="1"/>
      <c r="B193" s="3"/>
    </row>
    <row r="194" spans="1:2" x14ac:dyDescent="0.4">
      <c r="A194" s="1"/>
      <c r="B194" s="3"/>
    </row>
    <row r="195" spans="1:2" x14ac:dyDescent="0.4">
      <c r="A195" s="1"/>
      <c r="B195" s="3"/>
    </row>
    <row r="196" spans="1:2" x14ac:dyDescent="0.4">
      <c r="A196" s="1"/>
      <c r="B196" s="3"/>
    </row>
    <row r="197" spans="1:2" x14ac:dyDescent="0.4">
      <c r="A197" s="1"/>
      <c r="B197" s="3"/>
    </row>
    <row r="198" spans="1:2" x14ac:dyDescent="0.4">
      <c r="A198" s="1"/>
      <c r="B198" s="3"/>
    </row>
    <row r="199" spans="1:2" x14ac:dyDescent="0.4">
      <c r="A199" s="1"/>
      <c r="B199" s="3"/>
    </row>
    <row r="200" spans="1:2" x14ac:dyDescent="0.4">
      <c r="A200" s="1"/>
      <c r="B200" s="3"/>
    </row>
    <row r="201" spans="1:2" x14ac:dyDescent="0.4">
      <c r="A201" s="1"/>
      <c r="B201" s="3"/>
    </row>
    <row r="202" spans="1:2" x14ac:dyDescent="0.4">
      <c r="A202" s="1"/>
      <c r="B202" s="3"/>
    </row>
    <row r="203" spans="1:2" x14ac:dyDescent="0.4">
      <c r="A203" s="1"/>
      <c r="B203" s="3"/>
    </row>
    <row r="204" spans="1:2" x14ac:dyDescent="0.4">
      <c r="A204" s="1"/>
      <c r="B204" s="3"/>
    </row>
    <row r="205" spans="1:2" x14ac:dyDescent="0.4">
      <c r="A205" s="1"/>
      <c r="B205" s="3"/>
    </row>
    <row r="206" spans="1:2" x14ac:dyDescent="0.4">
      <c r="A206" s="1"/>
      <c r="B206" s="3"/>
    </row>
    <row r="207" spans="1:2" x14ac:dyDescent="0.4">
      <c r="A207" s="1"/>
      <c r="B207" s="3"/>
    </row>
    <row r="208" spans="1:2" x14ac:dyDescent="0.4">
      <c r="A208" s="1"/>
      <c r="B208" s="3"/>
    </row>
    <row r="209" spans="1:2" x14ac:dyDescent="0.4">
      <c r="A209" s="1"/>
      <c r="B209" s="3"/>
    </row>
    <row r="210" spans="1:2" x14ac:dyDescent="0.4">
      <c r="A210" s="1"/>
      <c r="B210" s="3"/>
    </row>
    <row r="211" spans="1:2" x14ac:dyDescent="0.4">
      <c r="A211" s="1"/>
      <c r="B211" s="3"/>
    </row>
    <row r="212" spans="1:2" x14ac:dyDescent="0.4">
      <c r="A212" s="1"/>
      <c r="B212" s="3"/>
    </row>
    <row r="213" spans="1:2" x14ac:dyDescent="0.4">
      <c r="A213" s="1"/>
      <c r="B213" s="3"/>
    </row>
    <row r="214" spans="1:2" x14ac:dyDescent="0.4">
      <c r="A214" s="1"/>
      <c r="B214" s="3"/>
    </row>
    <row r="215" spans="1:2" x14ac:dyDescent="0.4">
      <c r="A215" s="1"/>
      <c r="B215" s="3"/>
    </row>
    <row r="216" spans="1:2" x14ac:dyDescent="0.4">
      <c r="A216" s="1"/>
      <c r="B216" s="3"/>
    </row>
    <row r="217" spans="1:2" x14ac:dyDescent="0.4">
      <c r="A217" s="1"/>
      <c r="B217" s="3"/>
    </row>
    <row r="218" spans="1:2" x14ac:dyDescent="0.4">
      <c r="A218" s="1"/>
      <c r="B218" s="3"/>
    </row>
    <row r="219" spans="1:2" x14ac:dyDescent="0.4">
      <c r="A219" s="1"/>
      <c r="B219" s="3"/>
    </row>
    <row r="220" spans="1:2" x14ac:dyDescent="0.4">
      <c r="A220" s="1"/>
      <c r="B220" s="3"/>
    </row>
    <row r="221" spans="1:2" x14ac:dyDescent="0.4">
      <c r="A221" s="1"/>
      <c r="B221" s="3"/>
    </row>
    <row r="222" spans="1:2" x14ac:dyDescent="0.4">
      <c r="A222" s="1"/>
      <c r="B222" s="3"/>
    </row>
    <row r="223" spans="1:2" x14ac:dyDescent="0.4">
      <c r="A223" s="1"/>
      <c r="B223" s="3"/>
    </row>
    <row r="224" spans="1:2" x14ac:dyDescent="0.4">
      <c r="A224" s="1"/>
      <c r="B224" s="3"/>
    </row>
    <row r="225" spans="1:2" x14ac:dyDescent="0.4">
      <c r="A225" s="1"/>
      <c r="B225" s="3"/>
    </row>
    <row r="226" spans="1:2" x14ac:dyDescent="0.4">
      <c r="A226" s="1"/>
      <c r="B226" s="3"/>
    </row>
    <row r="227" spans="1:2" x14ac:dyDescent="0.4">
      <c r="A227" s="1"/>
      <c r="B227" s="3"/>
    </row>
    <row r="228" spans="1:2" x14ac:dyDescent="0.4">
      <c r="A228" s="1"/>
      <c r="B228" s="3"/>
    </row>
    <row r="229" spans="1:2" x14ac:dyDescent="0.4">
      <c r="A229" s="1"/>
      <c r="B229" s="3"/>
    </row>
    <row r="230" spans="1:2" x14ac:dyDescent="0.4">
      <c r="A230" s="1"/>
      <c r="B230" s="3"/>
    </row>
    <row r="231" spans="1:2" x14ac:dyDescent="0.4">
      <c r="A231" s="1"/>
      <c r="B231" s="3"/>
    </row>
    <row r="232" spans="1:2" x14ac:dyDescent="0.4">
      <c r="A232" s="1"/>
      <c r="B232" s="3"/>
    </row>
    <row r="233" spans="1:2" x14ac:dyDescent="0.4">
      <c r="A233" s="1"/>
      <c r="B233" s="3"/>
    </row>
    <row r="234" spans="1:2" x14ac:dyDescent="0.4">
      <c r="A234" s="1"/>
      <c r="B234" s="3"/>
    </row>
    <row r="235" spans="1:2" x14ac:dyDescent="0.4">
      <c r="A235" s="1"/>
      <c r="B235" s="3"/>
    </row>
    <row r="236" spans="1:2" x14ac:dyDescent="0.4">
      <c r="A236" s="1"/>
      <c r="B236" s="3"/>
    </row>
    <row r="237" spans="1:2" x14ac:dyDescent="0.4">
      <c r="A237" s="1"/>
      <c r="B237" s="3"/>
    </row>
    <row r="238" spans="1:2" x14ac:dyDescent="0.4">
      <c r="A238" s="1"/>
      <c r="B238" s="3"/>
    </row>
    <row r="239" spans="1:2" x14ac:dyDescent="0.4">
      <c r="A239" s="1"/>
      <c r="B239" s="3"/>
    </row>
    <row r="240" spans="1:2" x14ac:dyDescent="0.4">
      <c r="A240" s="1"/>
      <c r="B240" s="3"/>
    </row>
    <row r="241" spans="1:2" x14ac:dyDescent="0.4">
      <c r="A241" s="1"/>
      <c r="B241" s="3"/>
    </row>
    <row r="242" spans="1:2" x14ac:dyDescent="0.4">
      <c r="A242" s="1"/>
      <c r="B242" s="3"/>
    </row>
    <row r="243" spans="1:2" x14ac:dyDescent="0.4">
      <c r="A243" s="1"/>
      <c r="B243" s="3"/>
    </row>
    <row r="244" spans="1:2" x14ac:dyDescent="0.4">
      <c r="A244" s="1"/>
      <c r="B244" s="3"/>
    </row>
    <row r="245" spans="1:2" x14ac:dyDescent="0.4">
      <c r="A245" s="1"/>
      <c r="B245" s="3"/>
    </row>
    <row r="246" spans="1:2" x14ac:dyDescent="0.4">
      <c r="A246" s="1"/>
      <c r="B246" s="3"/>
    </row>
    <row r="247" spans="1:2" x14ac:dyDescent="0.4">
      <c r="A247" s="1"/>
      <c r="B247" s="3"/>
    </row>
    <row r="248" spans="1:2" x14ac:dyDescent="0.4">
      <c r="A248" s="1"/>
      <c r="B248" s="3"/>
    </row>
    <row r="249" spans="1:2" x14ac:dyDescent="0.4">
      <c r="A249" s="1"/>
      <c r="B249" s="3"/>
    </row>
    <row r="250" spans="1:2" x14ac:dyDescent="0.4">
      <c r="A250" s="1"/>
      <c r="B250" s="3"/>
    </row>
    <row r="251" spans="1:2" x14ac:dyDescent="0.4">
      <c r="A251" s="1"/>
      <c r="B251" s="3"/>
    </row>
    <row r="252" spans="1:2" x14ac:dyDescent="0.4">
      <c r="A252" s="1"/>
      <c r="B252" s="3"/>
    </row>
    <row r="253" spans="1:2" x14ac:dyDescent="0.4">
      <c r="A253" s="1"/>
      <c r="B253" s="3"/>
    </row>
    <row r="254" spans="1:2" x14ac:dyDescent="0.4">
      <c r="A254" s="1"/>
      <c r="B254" s="3"/>
    </row>
    <row r="255" spans="1:2" x14ac:dyDescent="0.4">
      <c r="A255" s="1"/>
      <c r="B255" s="3"/>
    </row>
    <row r="256" spans="1:2" x14ac:dyDescent="0.4">
      <c r="A256" s="1"/>
      <c r="B256" s="3"/>
    </row>
    <row r="257" spans="1:2" x14ac:dyDescent="0.4">
      <c r="A257" s="1"/>
      <c r="B257" s="3"/>
    </row>
    <row r="258" spans="1:2" x14ac:dyDescent="0.4">
      <c r="A258" s="1"/>
      <c r="B258" s="3"/>
    </row>
    <row r="259" spans="1:2" x14ac:dyDescent="0.4">
      <c r="A259" s="1"/>
      <c r="B259" s="3"/>
    </row>
    <row r="260" spans="1:2" x14ac:dyDescent="0.4">
      <c r="A260" s="1"/>
      <c r="B260" s="3"/>
    </row>
    <row r="261" spans="1:2" x14ac:dyDescent="0.4">
      <c r="A261" s="1"/>
      <c r="B261" s="3"/>
    </row>
    <row r="262" spans="1:2" x14ac:dyDescent="0.4">
      <c r="A262" s="1"/>
      <c r="B262" s="3"/>
    </row>
    <row r="263" spans="1:2" x14ac:dyDescent="0.4">
      <c r="A263" s="1"/>
      <c r="B263" s="3"/>
    </row>
    <row r="264" spans="1:2" x14ac:dyDescent="0.4">
      <c r="A264" s="1"/>
      <c r="B264" s="3"/>
    </row>
    <row r="265" spans="1:2" x14ac:dyDescent="0.4">
      <c r="A265" s="1"/>
      <c r="B265" s="3"/>
    </row>
    <row r="266" spans="1:2" x14ac:dyDescent="0.4">
      <c r="A266" s="1"/>
      <c r="B266" s="3"/>
    </row>
    <row r="267" spans="1:2" x14ac:dyDescent="0.4">
      <c r="A267" s="1"/>
      <c r="B267" s="3"/>
    </row>
    <row r="268" spans="1:2" x14ac:dyDescent="0.4">
      <c r="A268" s="1"/>
      <c r="B268" s="3"/>
    </row>
    <row r="269" spans="1:2" x14ac:dyDescent="0.4">
      <c r="A269" s="1"/>
      <c r="B269" s="3"/>
    </row>
    <row r="270" spans="1:2" x14ac:dyDescent="0.4">
      <c r="A270" s="1"/>
      <c r="B270" s="3"/>
    </row>
    <row r="271" spans="1:2" x14ac:dyDescent="0.4">
      <c r="A271" s="1"/>
      <c r="B271" s="3"/>
    </row>
    <row r="272" spans="1:2" x14ac:dyDescent="0.4">
      <c r="A272" s="1"/>
      <c r="B272" s="3"/>
    </row>
    <row r="273" spans="1:2" x14ac:dyDescent="0.4">
      <c r="A273" s="1"/>
      <c r="B273" s="3"/>
    </row>
    <row r="274" spans="1:2" x14ac:dyDescent="0.4">
      <c r="A274" s="1"/>
      <c r="B274" s="3"/>
    </row>
    <row r="275" spans="1:2" x14ac:dyDescent="0.4">
      <c r="A275" s="1"/>
      <c r="B275" s="3"/>
    </row>
    <row r="276" spans="1:2" x14ac:dyDescent="0.4">
      <c r="A276" s="1"/>
      <c r="B276" s="3"/>
    </row>
    <row r="277" spans="1:2" x14ac:dyDescent="0.4">
      <c r="A277" s="1"/>
      <c r="B277" s="3"/>
    </row>
    <row r="278" spans="1:2" x14ac:dyDescent="0.4">
      <c r="A278" s="1"/>
      <c r="B278" s="3"/>
    </row>
    <row r="279" spans="1:2" x14ac:dyDescent="0.4">
      <c r="A279" s="1"/>
      <c r="B279" s="3"/>
    </row>
    <row r="280" spans="1:2" x14ac:dyDescent="0.4">
      <c r="A280" s="1"/>
      <c r="B280" s="3"/>
    </row>
    <row r="281" spans="1:2" x14ac:dyDescent="0.4">
      <c r="A281" s="1"/>
      <c r="B281" s="3"/>
    </row>
    <row r="282" spans="1:2" x14ac:dyDescent="0.4">
      <c r="A282" s="1"/>
      <c r="B282" s="3"/>
    </row>
    <row r="283" spans="1:2" x14ac:dyDescent="0.4">
      <c r="A283" s="1"/>
      <c r="B283" s="3"/>
    </row>
    <row r="284" spans="1:2" x14ac:dyDescent="0.4">
      <c r="A284" s="1"/>
      <c r="B284" s="3"/>
    </row>
    <row r="285" spans="1:2" x14ac:dyDescent="0.4">
      <c r="A285" s="1"/>
      <c r="B285" s="3"/>
    </row>
    <row r="286" spans="1:2" x14ac:dyDescent="0.4">
      <c r="A286" s="1"/>
      <c r="B286" s="3"/>
    </row>
    <row r="287" spans="1:2" x14ac:dyDescent="0.4">
      <c r="A287" s="1"/>
      <c r="B287" s="3"/>
    </row>
    <row r="288" spans="1:2" x14ac:dyDescent="0.4">
      <c r="A288" s="1"/>
      <c r="B288" s="3"/>
    </row>
    <row r="289" spans="1:2" x14ac:dyDescent="0.4">
      <c r="A289" s="1"/>
      <c r="B289" s="3"/>
    </row>
    <row r="290" spans="1:2" x14ac:dyDescent="0.4">
      <c r="A290" s="1"/>
      <c r="B290" s="3"/>
    </row>
    <row r="291" spans="1:2" x14ac:dyDescent="0.4">
      <c r="A291" s="1"/>
      <c r="B291" s="3"/>
    </row>
    <row r="292" spans="1:2" x14ac:dyDescent="0.4">
      <c r="A292" s="1"/>
      <c r="B292" s="3"/>
    </row>
    <row r="293" spans="1:2" x14ac:dyDescent="0.4">
      <c r="A293" s="1"/>
      <c r="B293" s="3"/>
    </row>
    <row r="294" spans="1:2" x14ac:dyDescent="0.4">
      <c r="A294" s="1"/>
      <c r="B294" s="3"/>
    </row>
    <row r="295" spans="1:2" x14ac:dyDescent="0.4">
      <c r="A295" s="1"/>
      <c r="B295" s="3"/>
    </row>
    <row r="296" spans="1:2" x14ac:dyDescent="0.4">
      <c r="A296" s="1"/>
      <c r="B296" s="3"/>
    </row>
    <row r="297" spans="1:2" x14ac:dyDescent="0.4">
      <c r="A297" s="1"/>
      <c r="B297" s="3"/>
    </row>
    <row r="298" spans="1:2" x14ac:dyDescent="0.4">
      <c r="A298" s="1"/>
      <c r="B298" s="3"/>
    </row>
    <row r="299" spans="1:2" x14ac:dyDescent="0.4">
      <c r="A299" s="1"/>
      <c r="B299" s="3"/>
    </row>
    <row r="300" spans="1:2" x14ac:dyDescent="0.4">
      <c r="A300" s="1"/>
      <c r="B300" s="3"/>
    </row>
    <row r="301" spans="1:2" x14ac:dyDescent="0.4">
      <c r="A301" s="1"/>
      <c r="B301" s="3"/>
    </row>
    <row r="302" spans="1:2" x14ac:dyDescent="0.4">
      <c r="A302" s="1"/>
      <c r="B302" s="3"/>
    </row>
    <row r="303" spans="1:2" x14ac:dyDescent="0.4">
      <c r="A303" s="1"/>
      <c r="B303" s="3"/>
    </row>
    <row r="304" spans="1:2" x14ac:dyDescent="0.4">
      <c r="A304" s="1"/>
      <c r="B304" s="3"/>
    </row>
    <row r="305" spans="1:2" x14ac:dyDescent="0.4">
      <c r="A305" s="1"/>
      <c r="B305" s="3"/>
    </row>
    <row r="306" spans="1:2" x14ac:dyDescent="0.4">
      <c r="A306" s="1"/>
      <c r="B306" s="3"/>
    </row>
    <row r="307" spans="1:2" x14ac:dyDescent="0.4">
      <c r="A307" s="1"/>
      <c r="B307" s="3"/>
    </row>
    <row r="308" spans="1:2" x14ac:dyDescent="0.4">
      <c r="A308" s="1"/>
      <c r="B308" s="3"/>
    </row>
    <row r="309" spans="1:2" x14ac:dyDescent="0.4">
      <c r="A309" s="1"/>
      <c r="B309" s="3"/>
    </row>
    <row r="310" spans="1:2" x14ac:dyDescent="0.4">
      <c r="A310" s="1"/>
      <c r="B310" s="3"/>
    </row>
    <row r="311" spans="1:2" x14ac:dyDescent="0.4">
      <c r="A311" s="1"/>
      <c r="B311" s="3"/>
    </row>
    <row r="312" spans="1:2" x14ac:dyDescent="0.4">
      <c r="A312" s="1"/>
      <c r="B312" s="3"/>
    </row>
    <row r="313" spans="1:2" x14ac:dyDescent="0.4">
      <c r="A313" s="1"/>
      <c r="B313" s="3"/>
    </row>
    <row r="314" spans="1:2" x14ac:dyDescent="0.4">
      <c r="A314" s="1"/>
      <c r="B314" s="3"/>
    </row>
    <row r="315" spans="1:2" x14ac:dyDescent="0.4">
      <c r="A315" s="1"/>
      <c r="B315" s="3"/>
    </row>
    <row r="316" spans="1:2" x14ac:dyDescent="0.4">
      <c r="A316" s="1"/>
      <c r="B316" s="3"/>
    </row>
    <row r="317" spans="1:2" x14ac:dyDescent="0.4">
      <c r="A317" s="1"/>
      <c r="B317" s="3"/>
    </row>
    <row r="318" spans="1:2" x14ac:dyDescent="0.4">
      <c r="A318" s="1"/>
      <c r="B318" s="3"/>
    </row>
    <row r="319" spans="1:2" x14ac:dyDescent="0.4">
      <c r="A319" s="1"/>
      <c r="B319" s="3"/>
    </row>
    <row r="320" spans="1:2" x14ac:dyDescent="0.4">
      <c r="A320" s="1"/>
      <c r="B320" s="3"/>
    </row>
    <row r="321" spans="1:2" x14ac:dyDescent="0.4">
      <c r="A321" s="1"/>
      <c r="B321" s="3"/>
    </row>
    <row r="322" spans="1:2" x14ac:dyDescent="0.4">
      <c r="A322" s="1"/>
      <c r="B322" s="3"/>
    </row>
    <row r="323" spans="1:2" x14ac:dyDescent="0.4">
      <c r="A323" s="1"/>
      <c r="B323" s="3"/>
    </row>
    <row r="324" spans="1:2" x14ac:dyDescent="0.4">
      <c r="A324" s="1"/>
      <c r="B324" s="3"/>
    </row>
    <row r="325" spans="1:2" x14ac:dyDescent="0.4">
      <c r="A325" s="1"/>
      <c r="B325" s="3"/>
    </row>
    <row r="326" spans="1:2" x14ac:dyDescent="0.4">
      <c r="A326" s="1"/>
      <c r="B326" s="3"/>
    </row>
    <row r="327" spans="1:2" x14ac:dyDescent="0.4">
      <c r="A327" s="1"/>
      <c r="B327" s="3"/>
    </row>
    <row r="328" spans="1:2" x14ac:dyDescent="0.4">
      <c r="A328" s="1"/>
      <c r="B328" s="3"/>
    </row>
    <row r="329" spans="1:2" x14ac:dyDescent="0.4">
      <c r="A329" s="1"/>
      <c r="B329" s="3"/>
    </row>
    <row r="330" spans="1:2" x14ac:dyDescent="0.4">
      <c r="A330" s="1"/>
      <c r="B330" s="3"/>
    </row>
    <row r="331" spans="1:2" x14ac:dyDescent="0.4">
      <c r="A331" s="1"/>
      <c r="B331" s="3"/>
    </row>
    <row r="332" spans="1:2" x14ac:dyDescent="0.4">
      <c r="A332" s="1"/>
      <c r="B332" s="3"/>
    </row>
    <row r="333" spans="1:2" x14ac:dyDescent="0.4">
      <c r="A333" s="1"/>
      <c r="B333" s="3"/>
    </row>
    <row r="334" spans="1:2" x14ac:dyDescent="0.4">
      <c r="A334" s="1"/>
      <c r="B334" s="3"/>
    </row>
    <row r="335" spans="1:2" x14ac:dyDescent="0.4">
      <c r="A335" s="1"/>
      <c r="B335" s="3"/>
    </row>
    <row r="336" spans="1:2" x14ac:dyDescent="0.4">
      <c r="A336" s="1"/>
      <c r="B336" s="3"/>
    </row>
    <row r="337" spans="1:2" x14ac:dyDescent="0.4">
      <c r="A337" s="1"/>
      <c r="B337" s="3"/>
    </row>
    <row r="338" spans="1:2" x14ac:dyDescent="0.4">
      <c r="A338" s="1"/>
      <c r="B338" s="3"/>
    </row>
    <row r="339" spans="1:2" x14ac:dyDescent="0.4">
      <c r="A339" s="1"/>
      <c r="B339" s="3"/>
    </row>
    <row r="340" spans="1:2" x14ac:dyDescent="0.4">
      <c r="A340" s="1"/>
      <c r="B340" s="3"/>
    </row>
    <row r="341" spans="1:2" x14ac:dyDescent="0.4">
      <c r="A341" s="1"/>
      <c r="B341" s="3"/>
    </row>
    <row r="342" spans="1:2" x14ac:dyDescent="0.4">
      <c r="A342" s="1"/>
      <c r="B342" s="3"/>
    </row>
    <row r="343" spans="1:2" x14ac:dyDescent="0.4">
      <c r="A343" s="1"/>
      <c r="B343" s="3"/>
    </row>
    <row r="344" spans="1:2" x14ac:dyDescent="0.4">
      <c r="A344" s="1"/>
      <c r="B344" s="3"/>
    </row>
    <row r="345" spans="1:2" x14ac:dyDescent="0.4">
      <c r="A345" s="1"/>
      <c r="B345" s="3"/>
    </row>
    <row r="346" spans="1:2" x14ac:dyDescent="0.4">
      <c r="A346" s="1"/>
      <c r="B346" s="3"/>
    </row>
    <row r="347" spans="1:2" x14ac:dyDescent="0.4">
      <c r="A347" s="1"/>
      <c r="B347" s="3"/>
    </row>
    <row r="348" spans="1:2" x14ac:dyDescent="0.4">
      <c r="A348" s="1"/>
      <c r="B348" s="3"/>
    </row>
    <row r="349" spans="1:2" x14ac:dyDescent="0.4">
      <c r="A349" s="1"/>
      <c r="B349" s="3"/>
    </row>
    <row r="350" spans="1:2" x14ac:dyDescent="0.4">
      <c r="A350" s="1"/>
      <c r="B350" s="3"/>
    </row>
    <row r="351" spans="1:2" x14ac:dyDescent="0.4">
      <c r="A351" s="1"/>
      <c r="B351" s="3"/>
    </row>
    <row r="352" spans="1:2" x14ac:dyDescent="0.4">
      <c r="A352" s="1"/>
      <c r="B352" s="3"/>
    </row>
    <row r="353" spans="1:2" x14ac:dyDescent="0.4">
      <c r="A353" s="1"/>
      <c r="B353" s="3"/>
    </row>
    <row r="354" spans="1:2" x14ac:dyDescent="0.4">
      <c r="A354" s="1"/>
      <c r="B354" s="3"/>
    </row>
    <row r="355" spans="1:2" x14ac:dyDescent="0.4">
      <c r="A355" s="1"/>
      <c r="B355" s="3"/>
    </row>
    <row r="356" spans="1:2" x14ac:dyDescent="0.4">
      <c r="A356" s="1"/>
      <c r="B356" s="3"/>
    </row>
    <row r="357" spans="1:2" x14ac:dyDescent="0.4">
      <c r="A357" s="1"/>
      <c r="B357" s="3"/>
    </row>
    <row r="358" spans="1:2" x14ac:dyDescent="0.4">
      <c r="A358" s="1"/>
      <c r="B358" s="3"/>
    </row>
    <row r="359" spans="1:2" x14ac:dyDescent="0.4">
      <c r="A359" s="1"/>
      <c r="B359" s="3"/>
    </row>
    <row r="360" spans="1:2" x14ac:dyDescent="0.4">
      <c r="A360" s="1"/>
      <c r="B360" s="3"/>
    </row>
    <row r="361" spans="1:2" x14ac:dyDescent="0.4">
      <c r="A361" s="1"/>
      <c r="B361" s="3"/>
    </row>
    <row r="362" spans="1:2" x14ac:dyDescent="0.4">
      <c r="A362" s="1"/>
      <c r="B362" s="3"/>
    </row>
    <row r="363" spans="1:2" x14ac:dyDescent="0.4">
      <c r="A363" s="1"/>
      <c r="B363" s="3"/>
    </row>
    <row r="364" spans="1:2" x14ac:dyDescent="0.4">
      <c r="A364" s="1"/>
      <c r="B364" s="3"/>
    </row>
    <row r="365" spans="1:2" x14ac:dyDescent="0.4">
      <c r="A365" s="1"/>
      <c r="B365" s="3"/>
    </row>
    <row r="366" spans="1:2" x14ac:dyDescent="0.4">
      <c r="A366" s="1"/>
      <c r="B366" s="3"/>
    </row>
    <row r="367" spans="1:2" x14ac:dyDescent="0.4">
      <c r="A367" s="1"/>
      <c r="B367" s="3"/>
    </row>
    <row r="368" spans="1:2" x14ac:dyDescent="0.4">
      <c r="A368" s="1"/>
      <c r="B368" s="3"/>
    </row>
    <row r="369" spans="1:2" x14ac:dyDescent="0.4">
      <c r="A369" s="1"/>
      <c r="B369" s="3"/>
    </row>
    <row r="370" spans="1:2" x14ac:dyDescent="0.4">
      <c r="A370" s="1"/>
      <c r="B370" s="3"/>
    </row>
    <row r="371" spans="1:2" x14ac:dyDescent="0.4">
      <c r="A371" s="1"/>
      <c r="B371" s="3"/>
    </row>
    <row r="372" spans="1:2" x14ac:dyDescent="0.4">
      <c r="A372" s="1"/>
      <c r="B372" s="3"/>
    </row>
    <row r="373" spans="1:2" x14ac:dyDescent="0.4">
      <c r="A373" s="1"/>
      <c r="B373" s="3"/>
    </row>
    <row r="374" spans="1:2" x14ac:dyDescent="0.4">
      <c r="A374" s="1"/>
      <c r="B374" s="3"/>
    </row>
    <row r="375" spans="1:2" x14ac:dyDescent="0.4">
      <c r="A375" s="1"/>
      <c r="B375" s="3"/>
    </row>
    <row r="376" spans="1:2" x14ac:dyDescent="0.4">
      <c r="A376" s="1"/>
      <c r="B376" s="3"/>
    </row>
    <row r="377" spans="1:2" x14ac:dyDescent="0.4">
      <c r="A377" s="1"/>
      <c r="B377" s="3"/>
    </row>
    <row r="378" spans="1:2" x14ac:dyDescent="0.4">
      <c r="A378" s="1"/>
      <c r="B378" s="3"/>
    </row>
    <row r="379" spans="1:2" x14ac:dyDescent="0.4">
      <c r="A379" s="1"/>
      <c r="B379" s="3"/>
    </row>
    <row r="380" spans="1:2" x14ac:dyDescent="0.4">
      <c r="A380" s="1"/>
      <c r="B380" s="3"/>
    </row>
    <row r="381" spans="1:2" x14ac:dyDescent="0.4">
      <c r="A381" s="1"/>
      <c r="B381" s="3"/>
    </row>
    <row r="382" spans="1:2" x14ac:dyDescent="0.4">
      <c r="A382" s="1"/>
      <c r="B382" s="3"/>
    </row>
    <row r="383" spans="1:2" x14ac:dyDescent="0.4">
      <c r="A383" s="1"/>
      <c r="B383" s="3"/>
    </row>
    <row r="384" spans="1:2" x14ac:dyDescent="0.4">
      <c r="A384" s="1"/>
      <c r="B384" s="3"/>
    </row>
    <row r="385" spans="1:2" x14ac:dyDescent="0.4">
      <c r="A385" s="1"/>
      <c r="B385" s="3"/>
    </row>
    <row r="386" spans="1:2" x14ac:dyDescent="0.4">
      <c r="A386" s="1"/>
      <c r="B386" s="3"/>
    </row>
    <row r="387" spans="1:2" x14ac:dyDescent="0.4">
      <c r="A387" s="1"/>
      <c r="B387" s="3"/>
    </row>
    <row r="388" spans="1:2" x14ac:dyDescent="0.4">
      <c r="A388" s="1"/>
      <c r="B388" s="3"/>
    </row>
    <row r="389" spans="1:2" x14ac:dyDescent="0.4">
      <c r="A389" s="1"/>
      <c r="B389" s="3"/>
    </row>
    <row r="390" spans="1:2" x14ac:dyDescent="0.4">
      <c r="A390" s="1"/>
      <c r="B390" s="3"/>
    </row>
    <row r="391" spans="1:2" x14ac:dyDescent="0.4">
      <c r="A391" s="1"/>
      <c r="B391" s="3"/>
    </row>
    <row r="392" spans="1:2" x14ac:dyDescent="0.4">
      <c r="A392" s="1"/>
      <c r="B392" s="3"/>
    </row>
    <row r="393" spans="1:2" x14ac:dyDescent="0.4">
      <c r="A393" s="1"/>
      <c r="B393" s="3"/>
    </row>
    <row r="394" spans="1:2" x14ac:dyDescent="0.4">
      <c r="A394" s="1"/>
      <c r="B394" s="3"/>
    </row>
    <row r="395" spans="1:2" x14ac:dyDescent="0.4">
      <c r="A395" s="1"/>
      <c r="B395" s="3"/>
    </row>
    <row r="396" spans="1:2" x14ac:dyDescent="0.4">
      <c r="A396" s="1"/>
      <c r="B396" s="3"/>
    </row>
    <row r="397" spans="1:2" x14ac:dyDescent="0.4">
      <c r="A397" s="1"/>
      <c r="B397" s="3"/>
    </row>
    <row r="398" spans="1:2" x14ac:dyDescent="0.4">
      <c r="A398" s="1"/>
      <c r="B398" s="3"/>
    </row>
    <row r="399" spans="1:2" x14ac:dyDescent="0.4">
      <c r="A399" s="1"/>
      <c r="B399" s="3"/>
    </row>
    <row r="400" spans="1:2" x14ac:dyDescent="0.4">
      <c r="A400" s="1"/>
      <c r="B400" s="3"/>
    </row>
    <row r="401" spans="1:2" x14ac:dyDescent="0.4">
      <c r="A401" s="1"/>
      <c r="B401" s="3"/>
    </row>
    <row r="402" spans="1:2" x14ac:dyDescent="0.4">
      <c r="A402" s="1"/>
      <c r="B402" s="3"/>
    </row>
    <row r="403" spans="1:2" x14ac:dyDescent="0.4">
      <c r="A403" s="1"/>
      <c r="B403" s="3"/>
    </row>
    <row r="404" spans="1:2" x14ac:dyDescent="0.4">
      <c r="A404" s="1"/>
      <c r="B404" s="3"/>
    </row>
    <row r="405" spans="1:2" x14ac:dyDescent="0.4">
      <c r="A405" s="1"/>
      <c r="B405" s="3"/>
    </row>
    <row r="406" spans="1:2" x14ac:dyDescent="0.4">
      <c r="A406" s="1"/>
      <c r="B406" s="3"/>
    </row>
    <row r="407" spans="1:2" x14ac:dyDescent="0.4">
      <c r="A407" s="1"/>
      <c r="B407" s="3"/>
    </row>
    <row r="408" spans="1:2" x14ac:dyDescent="0.4">
      <c r="A408" s="1"/>
      <c r="B408" s="3"/>
    </row>
    <row r="409" spans="1:2" x14ac:dyDescent="0.4">
      <c r="A409" s="1"/>
      <c r="B409" s="3"/>
    </row>
    <row r="410" spans="1:2" x14ac:dyDescent="0.4">
      <c r="A410" s="1"/>
      <c r="B410" s="3"/>
    </row>
    <row r="411" spans="1:2" x14ac:dyDescent="0.4">
      <c r="A411" s="1"/>
      <c r="B411" s="3"/>
    </row>
    <row r="412" spans="1:2" x14ac:dyDescent="0.4">
      <c r="A412" s="1"/>
      <c r="B412" s="3"/>
    </row>
    <row r="413" spans="1:2" x14ac:dyDescent="0.4">
      <c r="A413" s="1"/>
      <c r="B413" s="3"/>
    </row>
    <row r="414" spans="1:2" x14ac:dyDescent="0.4">
      <c r="A414" s="1"/>
      <c r="B414" s="3"/>
    </row>
    <row r="415" spans="1:2" x14ac:dyDescent="0.4">
      <c r="A415" s="1"/>
      <c r="B415" s="3"/>
    </row>
    <row r="416" spans="1:2" x14ac:dyDescent="0.4">
      <c r="A416" s="1"/>
      <c r="B416" s="3"/>
    </row>
    <row r="417" spans="1:2" x14ac:dyDescent="0.4">
      <c r="A417" s="1"/>
      <c r="B417" s="3"/>
    </row>
    <row r="418" spans="1:2" x14ac:dyDescent="0.4">
      <c r="A418" s="1"/>
      <c r="B418" s="3"/>
    </row>
    <row r="419" spans="1:2" x14ac:dyDescent="0.4">
      <c r="A419" s="1"/>
      <c r="B419" s="3"/>
    </row>
    <row r="420" spans="1:2" x14ac:dyDescent="0.4">
      <c r="A420" s="1"/>
      <c r="B420" s="3"/>
    </row>
    <row r="421" spans="1:2" x14ac:dyDescent="0.4">
      <c r="A421" s="1"/>
      <c r="B421" s="3"/>
    </row>
    <row r="422" spans="1:2" x14ac:dyDescent="0.4">
      <c r="A422" s="1"/>
      <c r="B422" s="3"/>
    </row>
    <row r="423" spans="1:2" x14ac:dyDescent="0.4">
      <c r="A423" s="1"/>
      <c r="B423" s="3"/>
    </row>
    <row r="424" spans="1:2" x14ac:dyDescent="0.4">
      <c r="A424" s="1"/>
      <c r="B424" s="3"/>
    </row>
    <row r="425" spans="1:2" x14ac:dyDescent="0.4">
      <c r="A425" s="1"/>
      <c r="B425" s="3"/>
    </row>
    <row r="426" spans="1:2" x14ac:dyDescent="0.4">
      <c r="A426" s="1"/>
      <c r="B426" s="3"/>
    </row>
    <row r="427" spans="1:2" x14ac:dyDescent="0.4">
      <c r="A427" s="1"/>
      <c r="B427" s="3"/>
    </row>
    <row r="428" spans="1:2" x14ac:dyDescent="0.4">
      <c r="A428" s="1"/>
      <c r="B428" s="3"/>
    </row>
    <row r="429" spans="1:2" x14ac:dyDescent="0.4">
      <c r="A429" s="1"/>
      <c r="B429" s="3"/>
    </row>
    <row r="430" spans="1:2" x14ac:dyDescent="0.4">
      <c r="A430" s="1"/>
      <c r="B430" s="3"/>
    </row>
    <row r="431" spans="1:2" x14ac:dyDescent="0.4">
      <c r="A431" s="1"/>
      <c r="B431" s="3"/>
    </row>
    <row r="432" spans="1:2" x14ac:dyDescent="0.4">
      <c r="A432" s="1"/>
      <c r="B432" s="3"/>
    </row>
    <row r="433" spans="1:2" x14ac:dyDescent="0.4">
      <c r="A433" s="1"/>
      <c r="B433" s="3"/>
    </row>
    <row r="434" spans="1:2" x14ac:dyDescent="0.4">
      <c r="A434" s="1"/>
      <c r="B434" s="3"/>
    </row>
    <row r="435" spans="1:2" x14ac:dyDescent="0.4">
      <c r="A435" s="1"/>
      <c r="B435" s="3"/>
    </row>
    <row r="436" spans="1:2" x14ac:dyDescent="0.4">
      <c r="A436" s="1"/>
      <c r="B436" s="3"/>
    </row>
    <row r="437" spans="1:2" x14ac:dyDescent="0.4">
      <c r="A437" s="1"/>
      <c r="B437" s="3"/>
    </row>
    <row r="438" spans="1:2" x14ac:dyDescent="0.4">
      <c r="A438" s="1"/>
      <c r="B438" s="3"/>
    </row>
    <row r="439" spans="1:2" x14ac:dyDescent="0.4">
      <c r="A439" s="1"/>
      <c r="B439" s="3"/>
    </row>
    <row r="440" spans="1:2" x14ac:dyDescent="0.4">
      <c r="A440" s="1"/>
      <c r="B440" s="3"/>
    </row>
    <row r="441" spans="1:2" x14ac:dyDescent="0.4">
      <c r="A441" s="1"/>
      <c r="B441" s="3"/>
    </row>
    <row r="442" spans="1:2" x14ac:dyDescent="0.4">
      <c r="A442" s="1"/>
      <c r="B442" s="3"/>
    </row>
    <row r="443" spans="1:2" x14ac:dyDescent="0.4">
      <c r="A443" s="1"/>
      <c r="B443" s="3"/>
    </row>
    <row r="444" spans="1:2" x14ac:dyDescent="0.4">
      <c r="A444" s="1"/>
      <c r="B444" s="3"/>
    </row>
    <row r="445" spans="1:2" x14ac:dyDescent="0.4">
      <c r="A445" s="1"/>
      <c r="B445" s="3"/>
    </row>
    <row r="446" spans="1:2" x14ac:dyDescent="0.4">
      <c r="A446" s="1"/>
      <c r="B446" s="3"/>
    </row>
    <row r="447" spans="1:2" x14ac:dyDescent="0.4">
      <c r="A447" s="1"/>
      <c r="B447" s="3"/>
    </row>
    <row r="448" spans="1:2" x14ac:dyDescent="0.4">
      <c r="A448" s="1"/>
      <c r="B448" s="3"/>
    </row>
    <row r="449" spans="1:2" x14ac:dyDescent="0.4">
      <c r="A449" s="1"/>
      <c r="B449" s="3"/>
    </row>
    <row r="450" spans="1:2" x14ac:dyDescent="0.4">
      <c r="A450" s="1"/>
      <c r="B450" s="3"/>
    </row>
    <row r="451" spans="1:2" x14ac:dyDescent="0.4">
      <c r="A451" s="1"/>
      <c r="B451" s="3"/>
    </row>
    <row r="452" spans="1:2" x14ac:dyDescent="0.4">
      <c r="A452" s="1"/>
      <c r="B452" s="3"/>
    </row>
    <row r="453" spans="1:2" x14ac:dyDescent="0.4">
      <c r="A453" s="1"/>
      <c r="B453" s="3"/>
    </row>
    <row r="454" spans="1:2" x14ac:dyDescent="0.4">
      <c r="A454" s="1"/>
      <c r="B454" s="3"/>
    </row>
    <row r="455" spans="1:2" x14ac:dyDescent="0.4">
      <c r="A455" s="1"/>
      <c r="B455" s="3"/>
    </row>
    <row r="456" spans="1:2" x14ac:dyDescent="0.4">
      <c r="A456" s="1"/>
      <c r="B456" s="3"/>
    </row>
    <row r="457" spans="1:2" x14ac:dyDescent="0.4">
      <c r="A457" s="1"/>
      <c r="B457" s="3"/>
    </row>
    <row r="458" spans="1:2" x14ac:dyDescent="0.4">
      <c r="A458" s="1"/>
      <c r="B458" s="3"/>
    </row>
    <row r="459" spans="1:2" x14ac:dyDescent="0.4">
      <c r="A459" s="1"/>
      <c r="B459" s="3"/>
    </row>
    <row r="460" spans="1:2" x14ac:dyDescent="0.4">
      <c r="A460" s="1"/>
      <c r="B460" s="3"/>
    </row>
    <row r="461" spans="1:2" x14ac:dyDescent="0.4">
      <c r="A461" s="1"/>
      <c r="B461" s="3"/>
    </row>
    <row r="462" spans="1:2" x14ac:dyDescent="0.4">
      <c r="A462" s="1"/>
      <c r="B462" s="3"/>
    </row>
    <row r="463" spans="1:2" x14ac:dyDescent="0.4">
      <c r="A463" s="1"/>
      <c r="B463" s="3"/>
    </row>
    <row r="464" spans="1:2" x14ac:dyDescent="0.4">
      <c r="A464" s="1"/>
      <c r="B464" s="3"/>
    </row>
    <row r="465" spans="1:2" x14ac:dyDescent="0.4">
      <c r="A465" s="1"/>
      <c r="B465" s="3"/>
    </row>
    <row r="466" spans="1:2" x14ac:dyDescent="0.4">
      <c r="A466" s="1"/>
      <c r="B466" s="3"/>
    </row>
    <row r="467" spans="1:2" x14ac:dyDescent="0.4">
      <c r="A467" s="1"/>
      <c r="B467" s="3"/>
    </row>
    <row r="468" spans="1:2" x14ac:dyDescent="0.4">
      <c r="A468" s="1"/>
      <c r="B468" s="3"/>
    </row>
    <row r="469" spans="1:2" x14ac:dyDescent="0.4">
      <c r="A469" s="1"/>
      <c r="B469" s="3"/>
    </row>
    <row r="470" spans="1:2" x14ac:dyDescent="0.4">
      <c r="A470" s="1"/>
      <c r="B470" s="3"/>
    </row>
    <row r="471" spans="1:2" x14ac:dyDescent="0.4">
      <c r="A471" s="1"/>
      <c r="B471" s="3"/>
    </row>
    <row r="472" spans="1:2" x14ac:dyDescent="0.4">
      <c r="A472" s="1"/>
      <c r="B472" s="3"/>
    </row>
    <row r="473" spans="1:2" x14ac:dyDescent="0.4">
      <c r="A473" s="1"/>
      <c r="B473" s="3"/>
    </row>
    <row r="474" spans="1:2" x14ac:dyDescent="0.4">
      <c r="A474" s="1"/>
      <c r="B474" s="3"/>
    </row>
    <row r="475" spans="1:2" x14ac:dyDescent="0.4">
      <c r="A475" s="1"/>
      <c r="B475" s="3"/>
    </row>
    <row r="476" spans="1:2" x14ac:dyDescent="0.4">
      <c r="A476" s="1"/>
      <c r="B476" s="3"/>
    </row>
    <row r="477" spans="1:2" x14ac:dyDescent="0.4">
      <c r="A477" s="1"/>
      <c r="B477" s="3"/>
    </row>
    <row r="478" spans="1:2" x14ac:dyDescent="0.4">
      <c r="A478" s="1"/>
      <c r="B478" s="3"/>
    </row>
    <row r="479" spans="1:2" x14ac:dyDescent="0.4">
      <c r="A479" s="1"/>
      <c r="B479" s="3"/>
    </row>
    <row r="480" spans="1:2" x14ac:dyDescent="0.4">
      <c r="A480" s="1"/>
      <c r="B480" s="3"/>
    </row>
    <row r="481" spans="1:2" x14ac:dyDescent="0.4">
      <c r="A481" s="1"/>
      <c r="B481" s="3"/>
    </row>
    <row r="482" spans="1:2" x14ac:dyDescent="0.4">
      <c r="A482" s="1"/>
      <c r="B482" s="3"/>
    </row>
    <row r="483" spans="1:2" x14ac:dyDescent="0.4">
      <c r="A483" s="1"/>
      <c r="B483" s="3"/>
    </row>
    <row r="484" spans="1:2" x14ac:dyDescent="0.4">
      <c r="A484" s="1"/>
      <c r="B484" s="3"/>
    </row>
    <row r="485" spans="1:2" x14ac:dyDescent="0.4">
      <c r="A485" s="1"/>
      <c r="B485" s="3"/>
    </row>
    <row r="486" spans="1:2" x14ac:dyDescent="0.4">
      <c r="A486" s="1"/>
      <c r="B486" s="3"/>
    </row>
    <row r="487" spans="1:2" x14ac:dyDescent="0.4">
      <c r="A487" s="1"/>
      <c r="B487" s="3"/>
    </row>
    <row r="488" spans="1:2" x14ac:dyDescent="0.4">
      <c r="A488" s="1"/>
      <c r="B488" s="3"/>
    </row>
    <row r="489" spans="1:2" x14ac:dyDescent="0.4">
      <c r="A489" s="1"/>
      <c r="B489" s="3"/>
    </row>
    <row r="490" spans="1:2" x14ac:dyDescent="0.4">
      <c r="A490" s="1"/>
      <c r="B490" s="3"/>
    </row>
    <row r="491" spans="1:2" x14ac:dyDescent="0.4">
      <c r="A491" s="1"/>
      <c r="B491" s="3"/>
    </row>
    <row r="492" spans="1:2" x14ac:dyDescent="0.4">
      <c r="A492" s="1"/>
      <c r="B492" s="3"/>
    </row>
    <row r="493" spans="1:2" x14ac:dyDescent="0.4">
      <c r="A493" s="1"/>
      <c r="B493" s="3"/>
    </row>
    <row r="494" spans="1:2" x14ac:dyDescent="0.4">
      <c r="A494" s="1"/>
      <c r="B494" s="3"/>
    </row>
    <row r="495" spans="1:2" x14ac:dyDescent="0.4">
      <c r="A495" s="1"/>
      <c r="B495" s="3"/>
    </row>
    <row r="496" spans="1:2" x14ac:dyDescent="0.4">
      <c r="A496" s="1"/>
      <c r="B496" s="3"/>
    </row>
    <row r="497" spans="1:2" x14ac:dyDescent="0.4">
      <c r="A497" s="1"/>
      <c r="B497" s="3"/>
    </row>
    <row r="498" spans="1:2" x14ac:dyDescent="0.4">
      <c r="A498" s="1"/>
      <c r="B498" s="3"/>
    </row>
    <row r="499" spans="1:2" x14ac:dyDescent="0.4">
      <c r="A499" s="1"/>
      <c r="B499" s="3"/>
    </row>
    <row r="500" spans="1:2" x14ac:dyDescent="0.4">
      <c r="A500" s="1"/>
      <c r="B500" s="3"/>
    </row>
    <row r="501" spans="1:2" x14ac:dyDescent="0.4">
      <c r="A501" s="1"/>
      <c r="B501" s="3"/>
    </row>
    <row r="502" spans="1:2" x14ac:dyDescent="0.4">
      <c r="A502" s="1"/>
      <c r="B502" s="3"/>
    </row>
    <row r="503" spans="1:2" x14ac:dyDescent="0.4">
      <c r="A503" s="1"/>
      <c r="B503" s="3"/>
    </row>
    <row r="504" spans="1:2" x14ac:dyDescent="0.4">
      <c r="A504" s="1"/>
      <c r="B504" s="3"/>
    </row>
    <row r="505" spans="1:2" x14ac:dyDescent="0.4">
      <c r="A505" s="1"/>
      <c r="B505" s="3"/>
    </row>
    <row r="506" spans="1:2" x14ac:dyDescent="0.4">
      <c r="A506" s="1"/>
      <c r="B506" s="3"/>
    </row>
    <row r="507" spans="1:2" x14ac:dyDescent="0.4">
      <c r="A507" s="1"/>
      <c r="B507" s="3"/>
    </row>
    <row r="508" spans="1:2" x14ac:dyDescent="0.4">
      <c r="A508" s="1"/>
      <c r="B508" s="3"/>
    </row>
    <row r="509" spans="1:2" x14ac:dyDescent="0.4">
      <c r="A509" s="1"/>
      <c r="B509" s="3"/>
    </row>
    <row r="510" spans="1:2" x14ac:dyDescent="0.4">
      <c r="A510" s="1"/>
      <c r="B510" s="3"/>
    </row>
    <row r="511" spans="1:2" x14ac:dyDescent="0.4">
      <c r="A511" s="1"/>
      <c r="B511" s="3"/>
    </row>
    <row r="512" spans="1:2" x14ac:dyDescent="0.4">
      <c r="A512" s="1"/>
      <c r="B512" s="3"/>
    </row>
    <row r="513" spans="1:2" x14ac:dyDescent="0.4">
      <c r="A513" s="1"/>
      <c r="B513" s="3"/>
    </row>
    <row r="514" spans="1:2" x14ac:dyDescent="0.4">
      <c r="A514" s="1"/>
      <c r="B514" s="3"/>
    </row>
    <row r="515" spans="1:2" x14ac:dyDescent="0.4">
      <c r="A515" s="1"/>
      <c r="B515" s="3"/>
    </row>
    <row r="516" spans="1:2" x14ac:dyDescent="0.4">
      <c r="A516" s="1"/>
      <c r="B516" s="3"/>
    </row>
    <row r="517" spans="1:2" x14ac:dyDescent="0.4">
      <c r="A517" s="1"/>
      <c r="B517" s="3"/>
    </row>
    <row r="518" spans="1:2" x14ac:dyDescent="0.4">
      <c r="A518" s="1"/>
      <c r="B518" s="3"/>
    </row>
    <row r="519" spans="1:2" x14ac:dyDescent="0.4">
      <c r="A519" s="1"/>
      <c r="B519" s="3"/>
    </row>
    <row r="520" spans="1:2" x14ac:dyDescent="0.4">
      <c r="A520" s="1"/>
      <c r="B520" s="3"/>
    </row>
    <row r="521" spans="1:2" x14ac:dyDescent="0.4">
      <c r="A521" s="1"/>
      <c r="B521" s="3"/>
    </row>
    <row r="522" spans="1:2" x14ac:dyDescent="0.4">
      <c r="A522" s="1"/>
      <c r="B522" s="3"/>
    </row>
    <row r="523" spans="1:2" x14ac:dyDescent="0.4">
      <c r="A523" s="1"/>
      <c r="B523" s="3"/>
    </row>
    <row r="524" spans="1:2" x14ac:dyDescent="0.4">
      <c r="A524" s="1"/>
      <c r="B524" s="3"/>
    </row>
    <row r="525" spans="1:2" x14ac:dyDescent="0.4">
      <c r="A525" s="1"/>
      <c r="B525" s="3"/>
    </row>
    <row r="526" spans="1:2" x14ac:dyDescent="0.4">
      <c r="A526" s="1"/>
      <c r="B526" s="3"/>
    </row>
    <row r="527" spans="1:2" x14ac:dyDescent="0.4">
      <c r="A527" s="1"/>
      <c r="B527" s="3"/>
    </row>
    <row r="528" spans="1:2" x14ac:dyDescent="0.4">
      <c r="A528" s="1"/>
      <c r="B528" s="3"/>
    </row>
    <row r="529" spans="1:2" x14ac:dyDescent="0.4">
      <c r="A529" s="1"/>
      <c r="B529" s="3"/>
    </row>
    <row r="530" spans="1:2" x14ac:dyDescent="0.4">
      <c r="A530" s="1"/>
      <c r="B530" s="3"/>
    </row>
    <row r="531" spans="1:2" x14ac:dyDescent="0.4">
      <c r="A531" s="1"/>
      <c r="B531" s="3"/>
    </row>
    <row r="532" spans="1:2" x14ac:dyDescent="0.4">
      <c r="A532" s="1"/>
      <c r="B532" s="3"/>
    </row>
    <row r="533" spans="1:2" x14ac:dyDescent="0.4">
      <c r="A533" s="1"/>
      <c r="B533" s="3"/>
    </row>
    <row r="534" spans="1:2" x14ac:dyDescent="0.4">
      <c r="A534" s="1"/>
      <c r="B534" s="3"/>
    </row>
    <row r="535" spans="1:2" x14ac:dyDescent="0.4">
      <c r="A535" s="1"/>
      <c r="B535" s="3"/>
    </row>
    <row r="536" spans="1:2" x14ac:dyDescent="0.4">
      <c r="A536" s="1"/>
      <c r="B536" s="3"/>
    </row>
    <row r="537" spans="1:2" x14ac:dyDescent="0.4">
      <c r="A537" s="1"/>
      <c r="B537" s="3"/>
    </row>
    <row r="538" spans="1:2" x14ac:dyDescent="0.4">
      <c r="A538" s="1"/>
      <c r="B538" s="3"/>
    </row>
    <row r="539" spans="1:2" x14ac:dyDescent="0.4">
      <c r="A539" s="1"/>
      <c r="B539" s="3"/>
    </row>
    <row r="540" spans="1:2" x14ac:dyDescent="0.4">
      <c r="A540" s="1"/>
      <c r="B540" s="3"/>
    </row>
    <row r="541" spans="1:2" x14ac:dyDescent="0.4">
      <c r="A541" s="1"/>
      <c r="B541" s="3"/>
    </row>
    <row r="542" spans="1:2" x14ac:dyDescent="0.4">
      <c r="A542" s="1"/>
      <c r="B542" s="3"/>
    </row>
    <row r="543" spans="1:2" x14ac:dyDescent="0.4">
      <c r="A543" s="1"/>
      <c r="B543" s="3"/>
    </row>
    <row r="544" spans="1:2" x14ac:dyDescent="0.4">
      <c r="A544" s="1"/>
      <c r="B544" s="3"/>
    </row>
    <row r="545" spans="1:2" x14ac:dyDescent="0.4">
      <c r="A545" s="1"/>
      <c r="B545" s="3"/>
    </row>
    <row r="546" spans="1:2" x14ac:dyDescent="0.4">
      <c r="A546" s="1"/>
      <c r="B546" s="3"/>
    </row>
    <row r="547" spans="1:2" x14ac:dyDescent="0.4">
      <c r="A547" s="1"/>
      <c r="B547" s="3"/>
    </row>
    <row r="548" spans="1:2" x14ac:dyDescent="0.4">
      <c r="A548" s="1"/>
      <c r="B548" s="3"/>
    </row>
    <row r="549" spans="1:2" x14ac:dyDescent="0.4">
      <c r="A549" s="1"/>
      <c r="B549" s="3"/>
    </row>
    <row r="550" spans="1:2" x14ac:dyDescent="0.4">
      <c r="A550" s="1"/>
      <c r="B550" s="3"/>
    </row>
    <row r="551" spans="1:2" x14ac:dyDescent="0.4">
      <c r="A551" s="1"/>
      <c r="B551" s="3"/>
    </row>
    <row r="552" spans="1:2" x14ac:dyDescent="0.4">
      <c r="A552" s="1"/>
      <c r="B552" s="3"/>
    </row>
    <row r="553" spans="1:2" x14ac:dyDescent="0.4">
      <c r="A553" s="1"/>
      <c r="B553" s="3"/>
    </row>
    <row r="554" spans="1:2" x14ac:dyDescent="0.4">
      <c r="A554" s="1"/>
      <c r="B554" s="3"/>
    </row>
    <row r="555" spans="1:2" x14ac:dyDescent="0.4">
      <c r="A555" s="1"/>
      <c r="B555" s="3"/>
    </row>
    <row r="556" spans="1:2" x14ac:dyDescent="0.4">
      <c r="A556" s="1"/>
      <c r="B556" s="3"/>
    </row>
    <row r="557" spans="1:2" x14ac:dyDescent="0.4">
      <c r="A557" s="1"/>
      <c r="B557" s="3"/>
    </row>
    <row r="558" spans="1:2" x14ac:dyDescent="0.4">
      <c r="A558" s="1"/>
      <c r="B558" s="3"/>
    </row>
    <row r="559" spans="1:2" x14ac:dyDescent="0.4">
      <c r="A559" s="1"/>
      <c r="B559" s="3"/>
    </row>
    <row r="560" spans="1:2" x14ac:dyDescent="0.4">
      <c r="A560" s="1"/>
      <c r="B560" s="3"/>
    </row>
    <row r="561" spans="1:2" x14ac:dyDescent="0.4">
      <c r="A561" s="1"/>
      <c r="B561" s="3"/>
    </row>
    <row r="562" spans="1:2" x14ac:dyDescent="0.4">
      <c r="A562" s="1"/>
      <c r="B562" s="3"/>
    </row>
    <row r="563" spans="1:2" x14ac:dyDescent="0.4">
      <c r="A563" s="1"/>
      <c r="B563" s="3"/>
    </row>
    <row r="564" spans="1:2" x14ac:dyDescent="0.4">
      <c r="A564" s="1"/>
      <c r="B564" s="3"/>
    </row>
    <row r="565" spans="1:2" x14ac:dyDescent="0.4">
      <c r="A565" s="1"/>
      <c r="B565" s="3"/>
    </row>
    <row r="566" spans="1:2" x14ac:dyDescent="0.4">
      <c r="A566" s="1"/>
      <c r="B566" s="3"/>
    </row>
    <row r="567" spans="1:2" x14ac:dyDescent="0.4">
      <c r="A567" s="1"/>
      <c r="B567" s="3"/>
    </row>
    <row r="568" spans="1:2" x14ac:dyDescent="0.4">
      <c r="A568" s="1"/>
      <c r="B568" s="3"/>
    </row>
    <row r="569" spans="1:2" x14ac:dyDescent="0.4">
      <c r="A569" s="1"/>
      <c r="B569" s="3"/>
    </row>
    <row r="570" spans="1:2" x14ac:dyDescent="0.4">
      <c r="A570" s="1"/>
      <c r="B570" s="3"/>
    </row>
    <row r="571" spans="1:2" x14ac:dyDescent="0.4">
      <c r="A571" s="1"/>
      <c r="B571" s="3"/>
    </row>
    <row r="572" spans="1:2" x14ac:dyDescent="0.4">
      <c r="A572" s="1"/>
      <c r="B572" s="3"/>
    </row>
    <row r="573" spans="1:2" x14ac:dyDescent="0.4">
      <c r="A573" s="1"/>
      <c r="B573" s="3"/>
    </row>
    <row r="574" spans="1:2" x14ac:dyDescent="0.4">
      <c r="A574" s="1"/>
      <c r="B574" s="3"/>
    </row>
    <row r="575" spans="1:2" x14ac:dyDescent="0.4">
      <c r="A575" s="1"/>
      <c r="B575" s="3"/>
    </row>
    <row r="576" spans="1:2" x14ac:dyDescent="0.4">
      <c r="A576" s="1"/>
      <c r="B576" s="3"/>
    </row>
    <row r="577" spans="1:2" x14ac:dyDescent="0.4">
      <c r="A577" s="1"/>
      <c r="B577" s="3"/>
    </row>
    <row r="578" spans="1:2" x14ac:dyDescent="0.4">
      <c r="A578" s="1"/>
      <c r="B578" s="3"/>
    </row>
    <row r="579" spans="1:2" x14ac:dyDescent="0.4">
      <c r="A579" s="1"/>
      <c r="B579" s="3"/>
    </row>
    <row r="580" spans="1:2" x14ac:dyDescent="0.4">
      <c r="A580" s="1"/>
      <c r="B580" s="3"/>
    </row>
    <row r="581" spans="1:2" x14ac:dyDescent="0.4">
      <c r="A581" s="1"/>
      <c r="B581" s="3"/>
    </row>
    <row r="582" spans="1:2" x14ac:dyDescent="0.4">
      <c r="A582" s="1"/>
      <c r="B582" s="3"/>
    </row>
    <row r="583" spans="1:2" x14ac:dyDescent="0.4">
      <c r="A583" s="1"/>
      <c r="B583" s="3"/>
    </row>
    <row r="584" spans="1:2" x14ac:dyDescent="0.4">
      <c r="A584" s="1"/>
      <c r="B584" s="3"/>
    </row>
    <row r="585" spans="1:2" x14ac:dyDescent="0.4">
      <c r="A585" s="1"/>
      <c r="B585" s="3"/>
    </row>
    <row r="586" spans="1:2" x14ac:dyDescent="0.4">
      <c r="A586" s="1"/>
      <c r="B586" s="3"/>
    </row>
    <row r="587" spans="1:2" x14ac:dyDescent="0.4">
      <c r="A587" s="1"/>
      <c r="B587" s="3"/>
    </row>
    <row r="588" spans="1:2" x14ac:dyDescent="0.4">
      <c r="A588" s="1"/>
      <c r="B588" s="3"/>
    </row>
    <row r="589" spans="1:2" x14ac:dyDescent="0.4">
      <c r="A589" s="1"/>
      <c r="B589" s="3"/>
    </row>
    <row r="590" spans="1:2" x14ac:dyDescent="0.4">
      <c r="A590" s="1"/>
      <c r="B590" s="3"/>
    </row>
    <row r="591" spans="1:2" x14ac:dyDescent="0.4">
      <c r="A591" s="1"/>
      <c r="B591" s="3"/>
    </row>
    <row r="592" spans="1:2" x14ac:dyDescent="0.4">
      <c r="A592" s="1"/>
      <c r="B592" s="3"/>
    </row>
    <row r="593" spans="1:2" x14ac:dyDescent="0.4">
      <c r="A593" s="1"/>
      <c r="B593" s="3"/>
    </row>
    <row r="594" spans="1:2" x14ac:dyDescent="0.4">
      <c r="A594" s="1"/>
      <c r="B594" s="3"/>
    </row>
    <row r="595" spans="1:2" x14ac:dyDescent="0.4">
      <c r="A595" s="1"/>
      <c r="B595" s="3"/>
    </row>
    <row r="596" spans="1:2" x14ac:dyDescent="0.4">
      <c r="A596" s="1"/>
      <c r="B596" s="3"/>
    </row>
    <row r="597" spans="1:2" x14ac:dyDescent="0.4">
      <c r="A597" s="1"/>
      <c r="B597" s="3"/>
    </row>
    <row r="598" spans="1:2" x14ac:dyDescent="0.4">
      <c r="A598" s="1"/>
      <c r="B598" s="3"/>
    </row>
    <row r="599" spans="1:2" x14ac:dyDescent="0.4">
      <c r="A599" s="1"/>
      <c r="B599" s="3"/>
    </row>
    <row r="600" spans="1:2" x14ac:dyDescent="0.4">
      <c r="A600" s="1"/>
      <c r="B600" s="3"/>
    </row>
    <row r="601" spans="1:2" x14ac:dyDescent="0.4">
      <c r="A601" s="1"/>
      <c r="B601" s="3"/>
    </row>
    <row r="602" spans="1:2" x14ac:dyDescent="0.4">
      <c r="A602" s="1"/>
      <c r="B602" s="3"/>
    </row>
    <row r="603" spans="1:2" x14ac:dyDescent="0.4">
      <c r="A603" s="1"/>
      <c r="B603" s="3"/>
    </row>
    <row r="604" spans="1:2" x14ac:dyDescent="0.4">
      <c r="A604" s="1"/>
      <c r="B604" s="3"/>
    </row>
    <row r="605" spans="1:2" x14ac:dyDescent="0.4">
      <c r="A605" s="1"/>
      <c r="B605" s="3"/>
    </row>
    <row r="606" spans="1:2" x14ac:dyDescent="0.4">
      <c r="A606" s="1"/>
      <c r="B606" s="3"/>
    </row>
    <row r="607" spans="1:2" x14ac:dyDescent="0.4">
      <c r="A607" s="1"/>
      <c r="B607" s="3"/>
    </row>
    <row r="608" spans="1:2" x14ac:dyDescent="0.4">
      <c r="A608" s="1"/>
      <c r="B608" s="3"/>
    </row>
    <row r="609" spans="1:2" x14ac:dyDescent="0.4">
      <c r="A609" s="1"/>
      <c r="B609" s="3"/>
    </row>
    <row r="610" spans="1:2" x14ac:dyDescent="0.4">
      <c r="A610" s="1"/>
      <c r="B610" s="3"/>
    </row>
    <row r="611" spans="1:2" x14ac:dyDescent="0.4">
      <c r="A611" s="1"/>
      <c r="B611" s="3"/>
    </row>
    <row r="612" spans="1:2" x14ac:dyDescent="0.4">
      <c r="A612" s="1"/>
      <c r="B612" s="3"/>
    </row>
    <row r="613" spans="1:2" x14ac:dyDescent="0.4">
      <c r="A613" s="1"/>
      <c r="B613" s="3"/>
    </row>
    <row r="614" spans="1:2" x14ac:dyDescent="0.4">
      <c r="A614" s="1"/>
      <c r="B614" s="3"/>
    </row>
    <row r="615" spans="1:2" x14ac:dyDescent="0.4">
      <c r="A615" s="1"/>
      <c r="B615" s="3"/>
    </row>
    <row r="616" spans="1:2" x14ac:dyDescent="0.4">
      <c r="A616" s="1"/>
      <c r="B616" s="3"/>
    </row>
    <row r="617" spans="1:2" x14ac:dyDescent="0.4">
      <c r="A617" s="1"/>
      <c r="B617" s="3"/>
    </row>
    <row r="618" spans="1:2" x14ac:dyDescent="0.4">
      <c r="A618" s="1"/>
      <c r="B618" s="3"/>
    </row>
    <row r="619" spans="1:2" x14ac:dyDescent="0.4">
      <c r="A619" s="1"/>
      <c r="B619" s="3"/>
    </row>
    <row r="620" spans="1:2" x14ac:dyDescent="0.4">
      <c r="A620" s="1"/>
      <c r="B620" s="3"/>
    </row>
    <row r="621" spans="1:2" x14ac:dyDescent="0.4">
      <c r="A621" s="1"/>
      <c r="B621" s="3"/>
    </row>
    <row r="622" spans="1:2" x14ac:dyDescent="0.4">
      <c r="A622" s="1"/>
      <c r="B622" s="3"/>
    </row>
    <row r="623" spans="1:2" x14ac:dyDescent="0.4">
      <c r="A623" s="1"/>
      <c r="B623" s="3"/>
    </row>
    <row r="624" spans="1:2" x14ac:dyDescent="0.4">
      <c r="A624" s="1"/>
      <c r="B624" s="3"/>
    </row>
    <row r="625" spans="1:2" x14ac:dyDescent="0.4">
      <c r="A625" s="1"/>
      <c r="B625" s="3"/>
    </row>
    <row r="626" spans="1:2" x14ac:dyDescent="0.4">
      <c r="A626" s="1"/>
      <c r="B626" s="3"/>
    </row>
    <row r="627" spans="1:2" x14ac:dyDescent="0.4">
      <c r="A627" s="1"/>
      <c r="B627" s="3"/>
    </row>
    <row r="628" spans="1:2" x14ac:dyDescent="0.4">
      <c r="A628" s="1"/>
      <c r="B628" s="3"/>
    </row>
    <row r="629" spans="1:2" x14ac:dyDescent="0.4">
      <c r="A629" s="1"/>
      <c r="B629" s="3"/>
    </row>
    <row r="630" spans="1:2" x14ac:dyDescent="0.4">
      <c r="A630" s="1"/>
      <c r="B630" s="3"/>
    </row>
    <row r="631" spans="1:2" x14ac:dyDescent="0.4">
      <c r="A631" s="1"/>
      <c r="B631" s="3"/>
    </row>
    <row r="632" spans="1:2" x14ac:dyDescent="0.4">
      <c r="A632" s="1"/>
      <c r="B632" s="3"/>
    </row>
    <row r="633" spans="1:2" x14ac:dyDescent="0.4">
      <c r="A633" s="1"/>
      <c r="B633" s="3"/>
    </row>
    <row r="634" spans="1:2" x14ac:dyDescent="0.4">
      <c r="A634" s="1"/>
      <c r="B634" s="3"/>
    </row>
    <row r="635" spans="1:2" x14ac:dyDescent="0.4">
      <c r="A635" s="1"/>
      <c r="B635" s="3"/>
    </row>
    <row r="636" spans="1:2" x14ac:dyDescent="0.4">
      <c r="A636" s="1"/>
      <c r="B636" s="3"/>
    </row>
    <row r="637" spans="1:2" x14ac:dyDescent="0.4">
      <c r="A637" s="1"/>
      <c r="B637" s="3"/>
    </row>
    <row r="638" spans="1:2" x14ac:dyDescent="0.4">
      <c r="A638" s="1"/>
      <c r="B638" s="3"/>
    </row>
    <row r="639" spans="1:2" x14ac:dyDescent="0.4">
      <c r="A639" s="1"/>
      <c r="B639" s="3"/>
    </row>
    <row r="640" spans="1:2" x14ac:dyDescent="0.4">
      <c r="A640" s="1"/>
      <c r="B640" s="3"/>
    </row>
    <row r="641" spans="1:2" x14ac:dyDescent="0.4">
      <c r="A641" s="1"/>
      <c r="B641" s="3"/>
    </row>
    <row r="642" spans="1:2" x14ac:dyDescent="0.4">
      <c r="A642" s="1"/>
      <c r="B642" s="3"/>
    </row>
    <row r="643" spans="1:2" x14ac:dyDescent="0.4">
      <c r="A643" s="1"/>
      <c r="B643" s="3"/>
    </row>
    <row r="644" spans="1:2" x14ac:dyDescent="0.4">
      <c r="A644" s="1"/>
      <c r="B644" s="3"/>
    </row>
    <row r="645" spans="1:2" x14ac:dyDescent="0.4">
      <c r="A645" s="1"/>
      <c r="B645" s="3"/>
    </row>
    <row r="646" spans="1:2" x14ac:dyDescent="0.4">
      <c r="A646" s="1"/>
      <c r="B646" s="3"/>
    </row>
    <row r="647" spans="1:2" x14ac:dyDescent="0.4">
      <c r="A647" s="1"/>
      <c r="B647" s="3"/>
    </row>
    <row r="648" spans="1:2" x14ac:dyDescent="0.4">
      <c r="A648" s="1"/>
      <c r="B648" s="3"/>
    </row>
    <row r="649" spans="1:2" x14ac:dyDescent="0.4">
      <c r="A649" s="1"/>
      <c r="B649" s="3"/>
    </row>
    <row r="650" spans="1:2" x14ac:dyDescent="0.4">
      <c r="A650" s="1"/>
      <c r="B650" s="3"/>
    </row>
    <row r="651" spans="1:2" x14ac:dyDescent="0.4">
      <c r="A651" s="1"/>
      <c r="B651" s="3"/>
    </row>
    <row r="652" spans="1:2" x14ac:dyDescent="0.4">
      <c r="A652" s="1"/>
      <c r="B652" s="3"/>
    </row>
    <row r="653" spans="1:2" x14ac:dyDescent="0.4">
      <c r="A653" s="1"/>
      <c r="B653" s="3"/>
    </row>
    <row r="654" spans="1:2" x14ac:dyDescent="0.4">
      <c r="A654" s="1"/>
      <c r="B654" s="3"/>
    </row>
    <row r="655" spans="1:2" x14ac:dyDescent="0.4">
      <c r="A655" s="1"/>
      <c r="B655" s="3"/>
    </row>
    <row r="656" spans="1:2" x14ac:dyDescent="0.4">
      <c r="A656" s="1"/>
      <c r="B656" s="3"/>
    </row>
    <row r="657" spans="1:2" x14ac:dyDescent="0.4">
      <c r="A657" s="1"/>
      <c r="B657" s="3"/>
    </row>
    <row r="658" spans="1:2" x14ac:dyDescent="0.4">
      <c r="A658" s="1"/>
      <c r="B658" s="3"/>
    </row>
    <row r="659" spans="1:2" x14ac:dyDescent="0.4">
      <c r="A659" s="1"/>
      <c r="B659" s="3"/>
    </row>
    <row r="660" spans="1:2" x14ac:dyDescent="0.4">
      <c r="A660" s="1"/>
      <c r="B660" s="3"/>
    </row>
    <row r="661" spans="1:2" x14ac:dyDescent="0.4">
      <c r="A661" s="1"/>
      <c r="B661" s="3"/>
    </row>
    <row r="662" spans="1:2" x14ac:dyDescent="0.4">
      <c r="A662" s="1"/>
      <c r="B662" s="3"/>
    </row>
    <row r="663" spans="1:2" x14ac:dyDescent="0.4">
      <c r="A663" s="1"/>
      <c r="B663" s="3"/>
    </row>
    <row r="664" spans="1:2" x14ac:dyDescent="0.4">
      <c r="A664" s="1"/>
      <c r="B664" s="3"/>
    </row>
    <row r="665" spans="1:2" x14ac:dyDescent="0.4">
      <c r="A665" s="1"/>
      <c r="B665" s="3"/>
    </row>
    <row r="666" spans="1:2" x14ac:dyDescent="0.4">
      <c r="A666" s="1"/>
      <c r="B666" s="3"/>
    </row>
    <row r="667" spans="1:2" x14ac:dyDescent="0.4">
      <c r="A667" s="1"/>
      <c r="B667" s="3"/>
    </row>
    <row r="668" spans="1:2" x14ac:dyDescent="0.4">
      <c r="A668" s="1"/>
      <c r="B668" s="3"/>
    </row>
    <row r="669" spans="1:2" x14ac:dyDescent="0.4">
      <c r="A669" s="1"/>
      <c r="B669" s="3"/>
    </row>
    <row r="670" spans="1:2" x14ac:dyDescent="0.4">
      <c r="A670" s="1"/>
      <c r="B670" s="3"/>
    </row>
    <row r="671" spans="1:2" x14ac:dyDescent="0.4">
      <c r="A671" s="1"/>
      <c r="B671" s="3"/>
    </row>
    <row r="672" spans="1:2" x14ac:dyDescent="0.4">
      <c r="A672" s="1"/>
      <c r="B672" s="3"/>
    </row>
    <row r="673" spans="1:2" x14ac:dyDescent="0.4">
      <c r="A673" s="1"/>
      <c r="B673" s="3"/>
    </row>
    <row r="674" spans="1:2" x14ac:dyDescent="0.4">
      <c r="A674" s="1"/>
      <c r="B674" s="3"/>
    </row>
    <row r="675" spans="1:2" x14ac:dyDescent="0.4">
      <c r="A675" s="1"/>
      <c r="B675" s="3"/>
    </row>
    <row r="676" spans="1:2" x14ac:dyDescent="0.4">
      <c r="A676" s="1"/>
      <c r="B676" s="3"/>
    </row>
    <row r="677" spans="1:2" x14ac:dyDescent="0.4">
      <c r="A677" s="1"/>
      <c r="B677" s="3"/>
    </row>
    <row r="678" spans="1:2" x14ac:dyDescent="0.4">
      <c r="A678" s="1"/>
      <c r="B678" s="3"/>
    </row>
    <row r="679" spans="1:2" x14ac:dyDescent="0.4">
      <c r="A679" s="1"/>
      <c r="B679" s="3"/>
    </row>
    <row r="680" spans="1:2" x14ac:dyDescent="0.4">
      <c r="A680" s="1"/>
      <c r="B680" s="3"/>
    </row>
    <row r="681" spans="1:2" x14ac:dyDescent="0.4">
      <c r="A681" s="1"/>
      <c r="B681" s="3"/>
    </row>
    <row r="682" spans="1:2" x14ac:dyDescent="0.4">
      <c r="A682" s="1"/>
      <c r="B682" s="3"/>
    </row>
    <row r="683" spans="1:2" x14ac:dyDescent="0.4">
      <c r="A683" s="1"/>
      <c r="B683" s="3"/>
    </row>
    <row r="684" spans="1:2" x14ac:dyDescent="0.4">
      <c r="A684" s="1"/>
      <c r="B684" s="3"/>
    </row>
    <row r="685" spans="1:2" x14ac:dyDescent="0.4">
      <c r="A685" s="1"/>
      <c r="B685" s="3"/>
    </row>
    <row r="686" spans="1:2" x14ac:dyDescent="0.4">
      <c r="A686" s="1"/>
      <c r="B686" s="3"/>
    </row>
    <row r="687" spans="1:2" x14ac:dyDescent="0.4">
      <c r="A687" s="1"/>
      <c r="B687" s="3"/>
    </row>
    <row r="688" spans="1:2" x14ac:dyDescent="0.4">
      <c r="A688" s="1"/>
      <c r="B688" s="3"/>
    </row>
    <row r="689" spans="1:2" x14ac:dyDescent="0.4">
      <c r="A689" s="1"/>
      <c r="B689" s="3"/>
    </row>
    <row r="690" spans="1:2" x14ac:dyDescent="0.4">
      <c r="A690" s="1"/>
      <c r="B690" s="3"/>
    </row>
    <row r="691" spans="1:2" x14ac:dyDescent="0.4">
      <c r="A691" s="1"/>
      <c r="B691" s="3"/>
    </row>
    <row r="692" spans="1:2" x14ac:dyDescent="0.4">
      <c r="A692" s="1"/>
      <c r="B692" s="3"/>
    </row>
    <row r="693" spans="1:2" x14ac:dyDescent="0.4">
      <c r="A693" s="1"/>
      <c r="B693" s="3"/>
    </row>
    <row r="694" spans="1:2" x14ac:dyDescent="0.4">
      <c r="A694" s="1"/>
      <c r="B694" s="3"/>
    </row>
    <row r="695" spans="1:2" x14ac:dyDescent="0.4">
      <c r="A695" s="1"/>
      <c r="B695" s="3"/>
    </row>
    <row r="696" spans="1:2" x14ac:dyDescent="0.4">
      <c r="A696" s="1"/>
      <c r="B696" s="3"/>
    </row>
    <row r="697" spans="1:2" x14ac:dyDescent="0.4">
      <c r="A697" s="1"/>
      <c r="B697" s="3"/>
    </row>
    <row r="698" spans="1:2" x14ac:dyDescent="0.4">
      <c r="A698" s="1"/>
      <c r="B698" s="3"/>
    </row>
    <row r="699" spans="1:2" x14ac:dyDescent="0.4">
      <c r="A699" s="1"/>
      <c r="B699" s="3"/>
    </row>
    <row r="700" spans="1:2" x14ac:dyDescent="0.4">
      <c r="A700" s="1"/>
      <c r="B700" s="3"/>
    </row>
    <row r="701" spans="1:2" x14ac:dyDescent="0.4">
      <c r="A701" s="1"/>
      <c r="B701" s="3"/>
    </row>
    <row r="702" spans="1:2" x14ac:dyDescent="0.4">
      <c r="A702" s="1"/>
      <c r="B702" s="3"/>
    </row>
    <row r="703" spans="1:2" x14ac:dyDescent="0.4">
      <c r="A703" s="1"/>
      <c r="B703" s="3"/>
    </row>
    <row r="704" spans="1:2" x14ac:dyDescent="0.4">
      <c r="A704" s="1"/>
      <c r="B704" s="3"/>
    </row>
    <row r="705" spans="1:11" x14ac:dyDescent="0.4">
      <c r="A705" s="1"/>
      <c r="B705" s="3"/>
    </row>
    <row r="706" spans="1:11" x14ac:dyDescent="0.4">
      <c r="A706" s="1"/>
      <c r="B706" s="3"/>
    </row>
    <row r="707" spans="1:11" x14ac:dyDescent="0.4">
      <c r="A707" s="1"/>
      <c r="B707" s="3"/>
    </row>
    <row r="708" spans="1:11" x14ac:dyDescent="0.4">
      <c r="A708" s="1"/>
      <c r="B708" s="3"/>
    </row>
    <row r="709" spans="1:11" x14ac:dyDescent="0.4">
      <c r="A709" s="1"/>
      <c r="B709" s="3"/>
    </row>
    <row r="710" spans="1:11" x14ac:dyDescent="0.4">
      <c r="B710" s="28"/>
    </row>
    <row r="711" spans="1:11" x14ac:dyDescent="0.4">
      <c r="B711" s="28"/>
    </row>
    <row r="712" spans="1:11" x14ac:dyDescent="0.4">
      <c r="B712" s="28"/>
    </row>
    <row r="716" spans="1:11" x14ac:dyDescent="0.4">
      <c r="B716" s="3"/>
      <c r="C716" s="3"/>
      <c r="D716" s="3"/>
      <c r="E716" s="3"/>
      <c r="F716" s="3"/>
      <c r="G716" s="3"/>
      <c r="H716" s="3"/>
      <c r="I716" s="3"/>
      <c r="J716" s="3"/>
      <c r="K716" s="3"/>
    </row>
    <row r="718" spans="1:11" x14ac:dyDescent="0.4">
      <c r="A718" s="1"/>
      <c r="B718" s="4"/>
      <c r="C718" s="4"/>
      <c r="D718" s="4"/>
      <c r="E718" s="4"/>
      <c r="F718" s="4"/>
      <c r="G718" s="4"/>
      <c r="H718" s="4"/>
      <c r="I718" s="4"/>
      <c r="J718" s="4"/>
      <c r="K718" s="4"/>
    </row>
    <row r="720" spans="1:11" x14ac:dyDescent="0.4">
      <c r="A720" s="1"/>
      <c r="B720" s="4"/>
      <c r="C720" s="4"/>
      <c r="D720" s="4"/>
      <c r="E720" s="4"/>
      <c r="F720" s="4"/>
      <c r="G720" s="4"/>
      <c r="H720" s="4"/>
      <c r="I720" s="4"/>
      <c r="J720" s="4"/>
      <c r="K720" s="4"/>
    </row>
    <row r="721" spans="1:11" x14ac:dyDescent="0.4">
      <c r="A721" s="1"/>
      <c r="B721" s="4"/>
      <c r="C721" s="4"/>
      <c r="D721" s="4"/>
      <c r="E721" s="4"/>
      <c r="F721" s="4"/>
      <c r="G721" s="4"/>
      <c r="H721" s="4"/>
      <c r="I721" s="4"/>
      <c r="J721" s="4"/>
      <c r="K721" s="4"/>
    </row>
    <row r="722" spans="1:11" x14ac:dyDescent="0.4">
      <c r="A722" s="1"/>
      <c r="B722" s="4"/>
      <c r="C722" s="4"/>
      <c r="D722" s="4"/>
      <c r="E722" s="4"/>
      <c r="F722" s="4"/>
      <c r="G722" s="4"/>
      <c r="H722" s="4"/>
      <c r="I722" s="4"/>
      <c r="J722" s="4"/>
      <c r="K722" s="4"/>
    </row>
    <row r="723" spans="1:11" x14ac:dyDescent="0.4">
      <c r="A723" s="1"/>
      <c r="B723" s="4"/>
      <c r="C723" s="4"/>
      <c r="D723" s="4"/>
      <c r="E723" s="4"/>
      <c r="F723" s="4"/>
      <c r="G723" s="4"/>
      <c r="H723" s="4"/>
      <c r="I723" s="4"/>
      <c r="J723" s="4"/>
      <c r="K723" s="4"/>
    </row>
    <row r="724" spans="1:11" x14ac:dyDescent="0.4">
      <c r="A724" s="1"/>
      <c r="B724" s="4"/>
      <c r="C724" s="4"/>
      <c r="D724" s="4"/>
      <c r="E724" s="4"/>
      <c r="F724" s="4"/>
      <c r="G724" s="4"/>
      <c r="H724" s="4"/>
      <c r="I724" s="4"/>
      <c r="J724" s="4"/>
      <c r="K724" s="4"/>
    </row>
    <row r="725" spans="1:11" x14ac:dyDescent="0.4">
      <c r="A725" s="1"/>
      <c r="B725" s="4"/>
      <c r="C725" s="4"/>
      <c r="D725" s="4"/>
      <c r="E725" s="4"/>
      <c r="F725" s="4"/>
      <c r="G725" s="4"/>
      <c r="H725" s="4"/>
      <c r="I725" s="4"/>
      <c r="J725" s="4"/>
      <c r="K725" s="4"/>
    </row>
    <row r="726" spans="1:11" x14ac:dyDescent="0.4">
      <c r="A726" s="1"/>
      <c r="B726" s="4"/>
      <c r="C726" s="4"/>
      <c r="D726" s="4"/>
      <c r="E726" s="4"/>
      <c r="F726" s="4"/>
      <c r="G726" s="4"/>
      <c r="H726" s="4"/>
      <c r="I726" s="4"/>
      <c r="J726" s="4"/>
      <c r="K726" s="4"/>
    </row>
    <row r="727" spans="1:11" x14ac:dyDescent="0.4">
      <c r="A727" s="1"/>
      <c r="B727" s="4"/>
      <c r="C727" s="4"/>
      <c r="D727" s="4"/>
      <c r="E727" s="4"/>
      <c r="F727" s="4"/>
      <c r="G727" s="4"/>
      <c r="H727" s="4"/>
      <c r="I727" s="4"/>
      <c r="J727" s="4"/>
      <c r="K727" s="4"/>
    </row>
    <row r="728" spans="1:11" x14ac:dyDescent="0.4">
      <c r="A728" s="1"/>
      <c r="B728" s="4"/>
      <c r="C728" s="4"/>
      <c r="D728" s="4"/>
      <c r="E728" s="4"/>
      <c r="F728" s="4"/>
      <c r="G728" s="4"/>
      <c r="H728" s="4"/>
      <c r="I728" s="4"/>
      <c r="J728" s="4"/>
      <c r="K728" s="4"/>
    </row>
    <row r="729" spans="1:11" x14ac:dyDescent="0.4">
      <c r="A729" s="1"/>
      <c r="B729" s="4"/>
      <c r="C729" s="4"/>
      <c r="D729" s="4"/>
      <c r="E729" s="4"/>
      <c r="F729" s="4"/>
      <c r="G729" s="4"/>
      <c r="H729" s="4"/>
      <c r="I729" s="4"/>
      <c r="J729" s="4"/>
      <c r="K729" s="4"/>
    </row>
    <row r="730" spans="1:11" x14ac:dyDescent="0.4">
      <c r="A730" s="1"/>
      <c r="B730" s="4"/>
      <c r="C730" s="4"/>
      <c r="D730" s="4"/>
      <c r="E730" s="4"/>
      <c r="F730" s="4"/>
      <c r="G730" s="4"/>
      <c r="H730" s="4"/>
      <c r="I730" s="4"/>
      <c r="J730" s="4"/>
      <c r="K730" s="4"/>
    </row>
    <row r="733" spans="1:11" x14ac:dyDescent="0.4">
      <c r="A733" s="1"/>
      <c r="B733" s="4"/>
      <c r="C733" s="4"/>
      <c r="D733" s="4"/>
      <c r="E733" s="4"/>
      <c r="F733" s="4"/>
      <c r="G733" s="4"/>
      <c r="H733" s="4"/>
      <c r="I733" s="4"/>
      <c r="J733" s="4"/>
      <c r="K733" s="4"/>
    </row>
    <row r="735" spans="1:11" x14ac:dyDescent="0.4">
      <c r="A735" s="1"/>
      <c r="B735" s="4"/>
      <c r="C735" s="4"/>
      <c r="D735" s="4"/>
      <c r="E735" s="4"/>
      <c r="F735" s="4"/>
      <c r="G735" s="4"/>
      <c r="H735" s="4"/>
      <c r="I735" s="4"/>
      <c r="J735" s="4"/>
      <c r="K735" s="4"/>
    </row>
    <row r="736" spans="1:11" x14ac:dyDescent="0.4">
      <c r="A736" s="1"/>
      <c r="B736" s="4"/>
      <c r="C736" s="4"/>
      <c r="D736" s="4"/>
      <c r="E736" s="4"/>
      <c r="F736" s="4"/>
      <c r="G736" s="4"/>
      <c r="H736" s="4"/>
      <c r="I736" s="4"/>
      <c r="J736" s="4"/>
      <c r="K736" s="4"/>
    </row>
    <row r="737" spans="1:11" x14ac:dyDescent="0.4">
      <c r="A737" s="1"/>
      <c r="B737" s="4"/>
      <c r="C737" s="4"/>
      <c r="D737" s="4"/>
      <c r="E737" s="4"/>
      <c r="F737" s="4"/>
      <c r="G737" s="4"/>
      <c r="H737" s="4"/>
      <c r="I737" s="4"/>
      <c r="J737" s="4"/>
      <c r="K737" s="4"/>
    </row>
    <row r="738" spans="1:11" x14ac:dyDescent="0.4">
      <c r="A738" s="1"/>
      <c r="B738" s="4"/>
      <c r="C738" s="4"/>
      <c r="D738" s="4"/>
      <c r="E738" s="4"/>
      <c r="F738" s="4"/>
      <c r="G738" s="4"/>
      <c r="H738" s="4"/>
      <c r="I738" s="4"/>
      <c r="J738" s="4"/>
      <c r="K738" s="4"/>
    </row>
    <row r="739" spans="1:11" x14ac:dyDescent="0.4">
      <c r="A739" s="1"/>
      <c r="B739" s="4"/>
      <c r="C739" s="4"/>
      <c r="D739" s="4"/>
      <c r="E739" s="4"/>
      <c r="F739" s="4"/>
      <c r="G739" s="4"/>
      <c r="H739" s="4"/>
      <c r="I739" s="4"/>
      <c r="J739" s="4"/>
      <c r="K739" s="4"/>
    </row>
    <row r="740" spans="1:11" x14ac:dyDescent="0.4">
      <c r="A740" s="1"/>
      <c r="B740" s="4"/>
      <c r="C740" s="4"/>
      <c r="D740" s="4"/>
      <c r="E740" s="4"/>
      <c r="F740" s="4"/>
      <c r="G740" s="4"/>
      <c r="H740" s="4"/>
      <c r="I740" s="4"/>
      <c r="J740" s="4"/>
      <c r="K740" s="4"/>
    </row>
    <row r="741" spans="1:11" x14ac:dyDescent="0.4">
      <c r="A741" s="1"/>
      <c r="B741" s="4"/>
      <c r="C741" s="4"/>
      <c r="D741" s="4"/>
      <c r="E741" s="4"/>
      <c r="F741" s="4"/>
      <c r="G741" s="4"/>
      <c r="H741" s="4"/>
      <c r="I741" s="4"/>
      <c r="J741" s="4"/>
      <c r="K741" s="4"/>
    </row>
    <row r="742" spans="1:11" x14ac:dyDescent="0.4">
      <c r="A742" s="1"/>
      <c r="B742" s="4"/>
      <c r="C742" s="4"/>
      <c r="D742" s="4"/>
      <c r="E742" s="4"/>
      <c r="F742" s="4"/>
      <c r="G742" s="4"/>
      <c r="H742" s="4"/>
      <c r="I742" s="4"/>
      <c r="J742" s="4"/>
      <c r="K742" s="4"/>
    </row>
    <row r="743" spans="1:11" x14ac:dyDescent="0.4">
      <c r="A743" s="1"/>
      <c r="B743" s="4"/>
      <c r="C743" s="4"/>
      <c r="D743" s="4"/>
      <c r="E743" s="4"/>
      <c r="F743" s="4"/>
      <c r="G743" s="4"/>
      <c r="H743" s="4"/>
      <c r="I743" s="4"/>
      <c r="J743" s="4"/>
      <c r="K743" s="4"/>
    </row>
    <row r="744" spans="1:11" x14ac:dyDescent="0.4">
      <c r="A744" s="1"/>
      <c r="B744" s="4"/>
      <c r="C744" s="4"/>
      <c r="D744" s="4"/>
      <c r="E744" s="4"/>
      <c r="F744" s="4"/>
      <c r="G744" s="4"/>
      <c r="H744" s="4"/>
      <c r="I744" s="4"/>
      <c r="J744" s="4"/>
      <c r="K744" s="4"/>
    </row>
    <row r="745" spans="1:11" x14ac:dyDescent="0.4">
      <c r="A745" s="1"/>
      <c r="B745" s="4"/>
      <c r="C745" s="4"/>
      <c r="D745" s="4"/>
      <c r="E745" s="4"/>
      <c r="F745" s="4"/>
      <c r="G745" s="4"/>
      <c r="H745" s="4"/>
      <c r="I745" s="4"/>
      <c r="J745" s="4"/>
      <c r="K745" s="4"/>
    </row>
    <row r="751" spans="1:11" s="29" customFormat="1" ht="18.600000000000001" thickBot="1" x14ac:dyDescent="0.45"/>
  </sheetData>
  <hyperlinks>
    <hyperlink ref="K9" location="'ÍNDICE-INDEX'!A1" display="'ÍNDICE-INDEX'" xr:uid="{4D215368-AA65-4E70-90E4-7EEE14FAE598}"/>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8CF6C-902A-441F-9CFD-F8BB3AFBE74E}">
  <sheetPr>
    <tabColor rgb="FF9A5900"/>
  </sheetPr>
  <dimension ref="A2:R63"/>
  <sheetViews>
    <sheetView zoomScale="70" zoomScaleNormal="70" workbookViewId="0">
      <selection activeCell="N7" sqref="N7"/>
    </sheetView>
  </sheetViews>
  <sheetFormatPr defaultColWidth="9.81640625" defaultRowHeight="18" x14ac:dyDescent="0.4"/>
  <cols>
    <col min="1" max="1" width="9.81640625" style="2"/>
    <col min="2" max="2" width="55.6328125" style="2" customWidth="1"/>
    <col min="3" max="12" width="9.81640625" style="2"/>
    <col min="13" max="13" width="1.90625" style="2" customWidth="1"/>
    <col min="14" max="14" width="55.6328125" style="2" customWidth="1"/>
    <col min="15" max="16384" width="9.81640625" style="2"/>
  </cols>
  <sheetData>
    <row r="2" spans="1:18" x14ac:dyDescent="0.4">
      <c r="A2" s="1" t="s">
        <v>776</v>
      </c>
    </row>
    <row r="3" spans="1:18" ht="17.850000000000001" customHeight="1" x14ac:dyDescent="0.4">
      <c r="A3" s="1" t="s">
        <v>777</v>
      </c>
    </row>
    <row r="4" spans="1:18" x14ac:dyDescent="0.4">
      <c r="A4" s="1" t="s">
        <v>778</v>
      </c>
      <c r="B4" s="2" t="s">
        <v>2</v>
      </c>
    </row>
    <row r="7" spans="1:18" x14ac:dyDescent="0.4">
      <c r="A7" s="34"/>
      <c r="B7" s="34"/>
      <c r="C7" s="35">
        <v>2014</v>
      </c>
      <c r="D7" s="35">
        <v>2015</v>
      </c>
      <c r="E7" s="35">
        <v>2016</v>
      </c>
      <c r="F7" s="35">
        <v>2017</v>
      </c>
      <c r="G7" s="35">
        <v>2018</v>
      </c>
      <c r="H7" s="35">
        <v>2019</v>
      </c>
      <c r="I7" s="35">
        <v>2020</v>
      </c>
      <c r="J7" s="35" t="s">
        <v>686</v>
      </c>
      <c r="K7" s="35" t="s">
        <v>746</v>
      </c>
      <c r="L7" s="35" t="s">
        <v>747</v>
      </c>
      <c r="M7" s="35"/>
      <c r="N7" s="69" t="s">
        <v>787</v>
      </c>
    </row>
    <row r="8" spans="1:18" x14ac:dyDescent="0.4">
      <c r="A8" s="3" t="s">
        <v>566</v>
      </c>
    </row>
    <row r="9" spans="1:18" x14ac:dyDescent="0.4">
      <c r="A9" s="3" t="s">
        <v>567</v>
      </c>
      <c r="B9" s="1" t="s">
        <v>581</v>
      </c>
      <c r="C9" s="4">
        <v>62309.2</v>
      </c>
      <c r="D9" s="4">
        <v>69463.100000000006</v>
      </c>
      <c r="E9" s="4">
        <v>71740</v>
      </c>
      <c r="F9" s="4">
        <v>71091.600000000006</v>
      </c>
      <c r="G9" s="4">
        <v>60528.299999999996</v>
      </c>
      <c r="H9" s="4">
        <v>63684.399999999994</v>
      </c>
      <c r="I9" s="4">
        <v>62237.400000000009</v>
      </c>
      <c r="J9" s="4">
        <v>57910.2</v>
      </c>
      <c r="K9" s="4">
        <v>59714.5</v>
      </c>
      <c r="L9" s="4">
        <v>63579.199999999997</v>
      </c>
      <c r="M9" s="4"/>
      <c r="N9" s="1" t="s">
        <v>582</v>
      </c>
    </row>
    <row r="10" spans="1:18" x14ac:dyDescent="0.4">
      <c r="A10" s="9"/>
      <c r="B10" s="1"/>
      <c r="C10" s="4"/>
      <c r="D10" s="4"/>
      <c r="E10" s="4"/>
      <c r="F10" s="4"/>
      <c r="G10" s="4"/>
      <c r="H10" s="4"/>
      <c r="I10" s="4"/>
      <c r="J10" s="4"/>
      <c r="K10" s="4"/>
      <c r="L10" s="4"/>
      <c r="M10" s="4"/>
      <c r="N10" s="1"/>
    </row>
    <row r="11" spans="1:18" x14ac:dyDescent="0.4">
      <c r="A11" s="3">
        <v>325199</v>
      </c>
      <c r="B11" s="1" t="s">
        <v>607</v>
      </c>
      <c r="C11" s="30">
        <v>3699.5657919999999</v>
      </c>
      <c r="D11" s="30">
        <v>3715.7491500000001</v>
      </c>
      <c r="E11" s="30">
        <v>3460.3355660000002</v>
      </c>
      <c r="F11" s="30">
        <v>2665.3634400000001</v>
      </c>
      <c r="G11" s="30">
        <v>1377.635526</v>
      </c>
      <c r="H11" s="30">
        <v>1239.8884640000001</v>
      </c>
      <c r="I11" s="30">
        <v>676.69472499999995</v>
      </c>
      <c r="J11" s="30">
        <v>348.3</v>
      </c>
      <c r="K11" s="30">
        <v>351.7</v>
      </c>
      <c r="L11" s="30">
        <v>348.3</v>
      </c>
      <c r="M11" s="4"/>
      <c r="N11" s="1" t="s">
        <v>608</v>
      </c>
    </row>
    <row r="12" spans="1:18" x14ac:dyDescent="0.4">
      <c r="A12" s="3">
        <v>325412</v>
      </c>
      <c r="B12" s="1" t="s">
        <v>583</v>
      </c>
      <c r="C12" s="30">
        <v>19488.639705000001</v>
      </c>
      <c r="D12" s="30">
        <v>23224.706565</v>
      </c>
      <c r="E12" s="30">
        <v>19141.960734</v>
      </c>
      <c r="F12" s="30">
        <v>21219.585482999999</v>
      </c>
      <c r="G12" s="30">
        <v>17011.324001000001</v>
      </c>
      <c r="H12" s="30">
        <v>20804.386885</v>
      </c>
      <c r="I12" s="30">
        <v>20259.174896</v>
      </c>
      <c r="J12" s="30">
        <v>17093.900000000001</v>
      </c>
      <c r="K12" s="30">
        <v>16474.3</v>
      </c>
      <c r="L12" s="30">
        <v>17093.900000000001</v>
      </c>
      <c r="M12" s="4"/>
      <c r="N12" s="1" t="s">
        <v>584</v>
      </c>
    </row>
    <row r="13" spans="1:18" x14ac:dyDescent="0.4">
      <c r="A13" s="3">
        <v>325414</v>
      </c>
      <c r="B13" s="1" t="s">
        <v>585</v>
      </c>
      <c r="C13" s="30">
        <v>18956.03557</v>
      </c>
      <c r="D13" s="30">
        <v>20576.942161999999</v>
      </c>
      <c r="E13" s="30">
        <v>26897.986933</v>
      </c>
      <c r="F13" s="30">
        <v>29882.887572</v>
      </c>
      <c r="G13" s="30">
        <v>26677.741119999999</v>
      </c>
      <c r="H13" s="30">
        <v>25945.608979000001</v>
      </c>
      <c r="I13" s="30">
        <v>27324.654770000001</v>
      </c>
      <c r="J13" s="30">
        <v>27155.8</v>
      </c>
      <c r="K13" s="30">
        <v>28607.4</v>
      </c>
      <c r="L13" s="30">
        <v>27155.8</v>
      </c>
      <c r="M13" s="4"/>
      <c r="N13" s="1" t="s">
        <v>586</v>
      </c>
    </row>
    <row r="14" spans="1:18" x14ac:dyDescent="0.4">
      <c r="A14" s="3">
        <v>333415</v>
      </c>
      <c r="B14" s="1" t="s">
        <v>587</v>
      </c>
      <c r="C14" s="30"/>
      <c r="D14" s="30"/>
      <c r="E14" s="30"/>
      <c r="F14" s="30"/>
      <c r="G14" s="30"/>
      <c r="H14" s="30"/>
      <c r="I14" s="30"/>
      <c r="J14" s="30"/>
      <c r="K14" s="30"/>
      <c r="L14" s="30"/>
      <c r="M14" s="4"/>
      <c r="N14" s="1" t="s">
        <v>588</v>
      </c>
    </row>
    <row r="15" spans="1:18" s="31" customFormat="1" x14ac:dyDescent="0.4">
      <c r="B15" s="32" t="s">
        <v>589</v>
      </c>
      <c r="C15" s="30">
        <v>467.76909499999999</v>
      </c>
      <c r="D15" s="30">
        <v>563.598613</v>
      </c>
      <c r="E15" s="30">
        <v>602.44580900000005</v>
      </c>
      <c r="F15" s="30">
        <v>542.07035499999995</v>
      </c>
      <c r="G15" s="30">
        <v>543.40249900000003</v>
      </c>
      <c r="H15" s="30">
        <v>662.24898099999996</v>
      </c>
      <c r="I15" s="30">
        <v>543.59362899999996</v>
      </c>
      <c r="J15" s="30">
        <v>567.1</v>
      </c>
      <c r="K15" s="30">
        <v>613.20000000000005</v>
      </c>
      <c r="L15" s="30">
        <v>567.1</v>
      </c>
      <c r="M15" s="4"/>
      <c r="N15" s="32" t="s">
        <v>590</v>
      </c>
      <c r="Q15" s="2"/>
    </row>
    <row r="16" spans="1:18" s="31" customFormat="1" x14ac:dyDescent="0.4">
      <c r="A16" s="3">
        <v>333999</v>
      </c>
      <c r="B16" s="1" t="s">
        <v>591</v>
      </c>
      <c r="C16" s="30">
        <v>218.89291600000001</v>
      </c>
      <c r="D16" s="30">
        <v>211.41437999999999</v>
      </c>
      <c r="E16" s="30">
        <v>264.44399099999998</v>
      </c>
      <c r="F16" s="30">
        <v>219.87931499999999</v>
      </c>
      <c r="G16" s="30">
        <v>195.31010499999999</v>
      </c>
      <c r="H16" s="30">
        <v>233.63261399999999</v>
      </c>
      <c r="I16" s="30">
        <v>247.26924199999999</v>
      </c>
      <c r="J16" s="30">
        <v>364.1</v>
      </c>
      <c r="K16" s="30">
        <v>409.7</v>
      </c>
      <c r="L16" s="30">
        <v>364.1</v>
      </c>
      <c r="M16" s="4"/>
      <c r="N16" s="1" t="s">
        <v>592</v>
      </c>
      <c r="Q16" s="2"/>
      <c r="R16" s="2"/>
    </row>
    <row r="17" spans="1:17" x14ac:dyDescent="0.4">
      <c r="A17" s="3">
        <v>334510</v>
      </c>
      <c r="B17" s="1" t="s">
        <v>593</v>
      </c>
      <c r="C17" s="30">
        <v>788.38915099999997</v>
      </c>
      <c r="D17" s="30">
        <v>963.04133100000001</v>
      </c>
      <c r="E17" s="30">
        <v>1036.2417359999999</v>
      </c>
      <c r="F17" s="30">
        <v>1126.977175</v>
      </c>
      <c r="G17" s="30">
        <v>1418.182213</v>
      </c>
      <c r="H17" s="30">
        <v>1444.9173330000001</v>
      </c>
      <c r="I17" s="30">
        <v>1106.512686</v>
      </c>
      <c r="J17" s="30">
        <v>890.6</v>
      </c>
      <c r="K17" s="30">
        <v>934.2</v>
      </c>
      <c r="L17" s="30">
        <v>890.6</v>
      </c>
      <c r="M17" s="4"/>
      <c r="N17" s="1" t="s">
        <v>594</v>
      </c>
    </row>
    <row r="18" spans="1:17" x14ac:dyDescent="0.4">
      <c r="A18" s="3">
        <v>335313</v>
      </c>
      <c r="B18" s="1" t="s">
        <v>595</v>
      </c>
      <c r="C18" s="30">
        <v>661.6</v>
      </c>
      <c r="D18" s="30">
        <v>633.9</v>
      </c>
      <c r="E18" s="30">
        <v>533.947587</v>
      </c>
      <c r="F18" s="30">
        <v>496.10876500000001</v>
      </c>
      <c r="G18" s="30">
        <v>483.21907199999998</v>
      </c>
      <c r="H18" s="30">
        <v>465.97887300000002</v>
      </c>
      <c r="I18" s="30">
        <v>410.57143500000001</v>
      </c>
      <c r="J18" s="30">
        <v>447.4</v>
      </c>
      <c r="K18" s="30">
        <v>506.5</v>
      </c>
      <c r="L18" s="30">
        <v>447.4</v>
      </c>
      <c r="M18" s="4"/>
      <c r="N18" s="1" t="s">
        <v>596</v>
      </c>
    </row>
    <row r="19" spans="1:17" x14ac:dyDescent="0.4">
      <c r="A19" s="3">
        <v>335929</v>
      </c>
      <c r="B19" s="1" t="s">
        <v>597</v>
      </c>
      <c r="C19" s="30">
        <v>3.4169299999999998</v>
      </c>
      <c r="D19" s="30">
        <v>2.740011</v>
      </c>
      <c r="E19" s="30">
        <v>207.45009899999999</v>
      </c>
      <c r="F19" s="30">
        <v>514.55411300000003</v>
      </c>
      <c r="G19" s="30">
        <v>535.48900000000003</v>
      </c>
      <c r="H19" s="30">
        <v>444.710713</v>
      </c>
      <c r="I19" s="30">
        <v>421.613045</v>
      </c>
      <c r="J19" s="30">
        <v>737</v>
      </c>
      <c r="K19" s="30">
        <v>719.1</v>
      </c>
      <c r="L19" s="30">
        <v>737</v>
      </c>
      <c r="M19" s="4"/>
      <c r="N19" s="1" t="s">
        <v>598</v>
      </c>
    </row>
    <row r="20" spans="1:17" x14ac:dyDescent="0.4">
      <c r="A20" s="3">
        <v>339112</v>
      </c>
      <c r="B20" s="1" t="s">
        <v>599</v>
      </c>
      <c r="C20" s="30">
        <v>2029.9672639999999</v>
      </c>
      <c r="D20" s="30">
        <v>2268.1999839999999</v>
      </c>
      <c r="E20" s="30">
        <v>2113.6145390000001</v>
      </c>
      <c r="F20" s="30">
        <v>2149.136606</v>
      </c>
      <c r="G20" s="30">
        <v>2127.66788</v>
      </c>
      <c r="H20" s="30">
        <v>2506.6828420000002</v>
      </c>
      <c r="I20" s="30">
        <v>2293.077847</v>
      </c>
      <c r="J20" s="30">
        <v>1710.1</v>
      </c>
      <c r="K20" s="30">
        <v>1832.7</v>
      </c>
      <c r="L20" s="30">
        <v>1710.1</v>
      </c>
      <c r="M20" s="4"/>
      <c r="N20" s="1" t="s">
        <v>600</v>
      </c>
    </row>
    <row r="21" spans="1:17" x14ac:dyDescent="0.4">
      <c r="A21" s="3">
        <v>339113</v>
      </c>
      <c r="B21" s="1" t="s">
        <v>601</v>
      </c>
      <c r="C21" s="30">
        <v>3372.6753050000002</v>
      </c>
      <c r="D21" s="30">
        <v>4351.0419400000001</v>
      </c>
      <c r="E21" s="30">
        <v>4476.8470129999996</v>
      </c>
      <c r="F21" s="30">
        <v>4068.4409019999998</v>
      </c>
      <c r="G21" s="30">
        <v>3671.3334110000001</v>
      </c>
      <c r="H21" s="30">
        <v>3826.105012</v>
      </c>
      <c r="I21" s="30">
        <v>3547.2694809999998</v>
      </c>
      <c r="J21" s="30">
        <v>3265.8</v>
      </c>
      <c r="K21" s="30">
        <v>3091.4</v>
      </c>
      <c r="L21" s="30">
        <v>3265.8</v>
      </c>
      <c r="M21" s="4"/>
      <c r="N21" s="1" t="s">
        <v>602</v>
      </c>
    </row>
    <row r="23" spans="1:17" x14ac:dyDescent="0.4">
      <c r="B23" s="1" t="s">
        <v>388</v>
      </c>
      <c r="C23" s="4">
        <f t="shared" ref="C23:L23" si="0">SUM(C11:C21)</f>
        <v>49686.951728</v>
      </c>
      <c r="D23" s="4">
        <f t="shared" si="0"/>
        <v>56511.334136000005</v>
      </c>
      <c r="E23" s="4">
        <f t="shared" si="0"/>
        <v>58735.274007</v>
      </c>
      <c r="F23" s="4">
        <f t="shared" si="0"/>
        <v>62885.003725999995</v>
      </c>
      <c r="G23" s="4">
        <f t="shared" si="0"/>
        <v>54041.304827</v>
      </c>
      <c r="H23" s="4">
        <f t="shared" si="0"/>
        <v>57574.160695999999</v>
      </c>
      <c r="I23" s="4">
        <f t="shared" si="0"/>
        <v>56830.431756000005</v>
      </c>
      <c r="J23" s="4">
        <f t="shared" si="0"/>
        <v>52580.1</v>
      </c>
      <c r="K23" s="4">
        <f t="shared" si="0"/>
        <v>53540.19999999999</v>
      </c>
      <c r="L23" s="4">
        <f t="shared" si="0"/>
        <v>52580.1</v>
      </c>
      <c r="M23" s="4"/>
      <c r="N23" s="1" t="s">
        <v>388</v>
      </c>
      <c r="Q23" s="31"/>
    </row>
    <row r="24" spans="1:17" x14ac:dyDescent="0.4">
      <c r="B24" s="1" t="s">
        <v>389</v>
      </c>
      <c r="C24" s="4">
        <f t="shared" ref="C24:L24" si="1">(+C23/C9)*100</f>
        <v>79.742560854576865</v>
      </c>
      <c r="D24" s="4">
        <f t="shared" si="1"/>
        <v>81.354466092069018</v>
      </c>
      <c r="E24" s="4">
        <f t="shared" si="1"/>
        <v>81.872419859213835</v>
      </c>
      <c r="F24" s="4">
        <f t="shared" si="1"/>
        <v>88.456306688835241</v>
      </c>
      <c r="G24" s="4">
        <f t="shared" si="1"/>
        <v>89.282707141948478</v>
      </c>
      <c r="H24" s="4">
        <f t="shared" si="1"/>
        <v>90.405437903159964</v>
      </c>
      <c r="I24" s="4">
        <f t="shared" si="1"/>
        <v>91.312348774209724</v>
      </c>
      <c r="J24" s="4">
        <f t="shared" si="1"/>
        <v>90.79592196193417</v>
      </c>
      <c r="K24" s="4">
        <f t="shared" si="1"/>
        <v>89.660300262080384</v>
      </c>
      <c r="L24" s="4">
        <f t="shared" si="1"/>
        <v>82.700159800689534</v>
      </c>
      <c r="M24" s="4"/>
      <c r="N24" s="1" t="s">
        <v>390</v>
      </c>
    </row>
    <row r="26" spans="1:17" x14ac:dyDescent="0.4">
      <c r="N26" s="2" t="s">
        <v>68</v>
      </c>
    </row>
    <row r="27" spans="1:17" x14ac:dyDescent="0.4">
      <c r="Q27" s="31"/>
    </row>
    <row r="28" spans="1:17" x14ac:dyDescent="0.4">
      <c r="Q28" s="31"/>
    </row>
    <row r="30" spans="1:17" x14ac:dyDescent="0.4">
      <c r="A30" s="1" t="s">
        <v>776</v>
      </c>
    </row>
    <row r="31" spans="1:17" ht="17.850000000000001" customHeight="1" x14ac:dyDescent="0.4">
      <c r="A31" s="1" t="s">
        <v>777</v>
      </c>
    </row>
    <row r="32" spans="1:17" x14ac:dyDescent="0.4">
      <c r="A32" s="1" t="s">
        <v>778</v>
      </c>
      <c r="B32" s="2" t="s">
        <v>2</v>
      </c>
    </row>
    <row r="35" spans="1:14" x14ac:dyDescent="0.4">
      <c r="A35" s="34"/>
      <c r="B35" s="34"/>
      <c r="C35" s="35">
        <v>2014</v>
      </c>
      <c r="D35" s="35">
        <v>2015</v>
      </c>
      <c r="E35" s="35">
        <v>2016</v>
      </c>
      <c r="F35" s="35">
        <v>2017</v>
      </c>
      <c r="G35" s="35">
        <v>2018</v>
      </c>
      <c r="H35" s="35">
        <v>2019</v>
      </c>
      <c r="I35" s="35">
        <v>2020</v>
      </c>
      <c r="J35" s="35" t="s">
        <v>686</v>
      </c>
      <c r="K35" s="35" t="s">
        <v>746</v>
      </c>
      <c r="L35" s="35" t="s">
        <v>747</v>
      </c>
      <c r="M35" s="35"/>
      <c r="N35" s="34"/>
    </row>
    <row r="36" spans="1:14" x14ac:dyDescent="0.4">
      <c r="A36" s="3" t="s">
        <v>566</v>
      </c>
    </row>
    <row r="37" spans="1:14" x14ac:dyDescent="0.4">
      <c r="A37" s="3" t="s">
        <v>567</v>
      </c>
      <c r="B37" s="1" t="s">
        <v>603</v>
      </c>
      <c r="C37" s="4">
        <v>42580.4</v>
      </c>
      <c r="D37" s="4">
        <v>43092.800000000003</v>
      </c>
      <c r="E37" s="4">
        <v>43316.3</v>
      </c>
      <c r="F37" s="4">
        <v>45938</v>
      </c>
      <c r="G37" s="4">
        <v>46488.378117</v>
      </c>
      <c r="H37" s="4">
        <v>49401.599999999999</v>
      </c>
      <c r="I37" s="4">
        <v>44512.9</v>
      </c>
      <c r="J37" s="4">
        <v>45051.3</v>
      </c>
      <c r="K37" s="4">
        <v>52150</v>
      </c>
      <c r="L37" s="4">
        <v>56359.199999999997</v>
      </c>
      <c r="M37" s="4"/>
      <c r="N37" s="1" t="s">
        <v>604</v>
      </c>
    </row>
    <row r="39" spans="1:14" x14ac:dyDescent="0.4">
      <c r="A39" s="3" t="s">
        <v>779</v>
      </c>
      <c r="B39" s="1" t="s">
        <v>780</v>
      </c>
      <c r="C39" s="4">
        <v>908.80813400000011</v>
      </c>
      <c r="D39" s="4">
        <v>634.68930499999999</v>
      </c>
      <c r="E39" s="4">
        <v>441.142225</v>
      </c>
      <c r="F39" s="4">
        <v>449.58228700000001</v>
      </c>
      <c r="G39" s="4">
        <v>437.61107800000002</v>
      </c>
      <c r="H39" s="30">
        <v>662.23280299999999</v>
      </c>
      <c r="I39" s="30">
        <v>455.54066599999999</v>
      </c>
      <c r="J39" s="30">
        <v>702.1</v>
      </c>
      <c r="K39" s="30">
        <v>845.7</v>
      </c>
      <c r="L39" s="30">
        <v>749.8</v>
      </c>
      <c r="M39" s="4"/>
      <c r="N39" s="1" t="s">
        <v>781</v>
      </c>
    </row>
    <row r="40" spans="1:14" x14ac:dyDescent="0.4">
      <c r="A40" s="3">
        <v>324110</v>
      </c>
      <c r="B40" s="1" t="s">
        <v>605</v>
      </c>
      <c r="C40" s="4">
        <v>4636.2084580000001</v>
      </c>
      <c r="D40" s="4">
        <v>3817.607692</v>
      </c>
      <c r="E40" s="4">
        <v>2617.159392</v>
      </c>
      <c r="F40" s="4">
        <v>2495.847784</v>
      </c>
      <c r="G40" s="4">
        <v>3383.7904290000001</v>
      </c>
      <c r="H40" s="30">
        <v>3198.175369</v>
      </c>
      <c r="I40" s="30">
        <v>2865.0885929999999</v>
      </c>
      <c r="J40" s="30">
        <v>2193.1999999999998</v>
      </c>
      <c r="K40" s="30">
        <v>4020.8</v>
      </c>
      <c r="L40" s="30">
        <v>4328.8</v>
      </c>
      <c r="M40" s="4"/>
      <c r="N40" s="1" t="s">
        <v>606</v>
      </c>
    </row>
    <row r="41" spans="1:14" x14ac:dyDescent="0.4">
      <c r="A41" s="3">
        <v>325199</v>
      </c>
      <c r="B41" s="1" t="s">
        <v>607</v>
      </c>
      <c r="C41" s="4">
        <v>3861.79421</v>
      </c>
      <c r="D41" s="4">
        <v>3676.5249309999999</v>
      </c>
      <c r="E41" s="4">
        <v>4019.4991180000002</v>
      </c>
      <c r="F41" s="4">
        <v>5045.3290180000004</v>
      </c>
      <c r="G41" s="4">
        <v>5000.698101</v>
      </c>
      <c r="H41" s="30">
        <v>3687.2485529999999</v>
      </c>
      <c r="I41" s="30">
        <v>4381.7784830000001</v>
      </c>
      <c r="J41" s="30">
        <v>3334.1</v>
      </c>
      <c r="K41" s="30">
        <v>5066.3999999999996</v>
      </c>
      <c r="L41" s="30">
        <v>5320.7</v>
      </c>
      <c r="M41" s="4"/>
      <c r="N41" s="1" t="s">
        <v>608</v>
      </c>
    </row>
    <row r="42" spans="1:14" x14ac:dyDescent="0.4">
      <c r="A42" s="3">
        <v>325411</v>
      </c>
      <c r="B42" s="1" t="s">
        <v>609</v>
      </c>
      <c r="C42" s="4">
        <v>8431.2893270000004</v>
      </c>
      <c r="D42" s="4">
        <v>6489.5096970000004</v>
      </c>
      <c r="E42" s="4">
        <v>5104.6559520000001</v>
      </c>
      <c r="F42" s="4">
        <v>1650.9148070000001</v>
      </c>
      <c r="G42" s="4">
        <v>1980.4443839999999</v>
      </c>
      <c r="H42" s="30">
        <v>2154.2906840000001</v>
      </c>
      <c r="I42" s="30">
        <v>1858.3413860000001</v>
      </c>
      <c r="J42" s="30">
        <v>2240.9</v>
      </c>
      <c r="K42" s="30">
        <v>1728.7</v>
      </c>
      <c r="L42" s="30">
        <v>1155.9000000000001</v>
      </c>
      <c r="M42" s="4"/>
      <c r="N42" s="1" t="s">
        <v>610</v>
      </c>
    </row>
    <row r="43" spans="1:14" x14ac:dyDescent="0.4">
      <c r="A43" s="3">
        <v>325412</v>
      </c>
      <c r="B43" s="1" t="s">
        <v>583</v>
      </c>
      <c r="C43" s="4">
        <v>2898.8010669999999</v>
      </c>
      <c r="D43" s="4">
        <v>5090.7706829999997</v>
      </c>
      <c r="E43" s="4">
        <v>5540.460349</v>
      </c>
      <c r="F43" s="4">
        <v>8771.2881579999994</v>
      </c>
      <c r="G43" s="4">
        <v>7054.6116609999999</v>
      </c>
      <c r="H43" s="30">
        <v>8832.9118999999992</v>
      </c>
      <c r="I43" s="30">
        <v>8954.0099969999992</v>
      </c>
      <c r="J43" s="30">
        <v>7613.9</v>
      </c>
      <c r="K43" s="30">
        <v>7240</v>
      </c>
      <c r="L43" s="30">
        <v>7908</v>
      </c>
      <c r="M43" s="4"/>
      <c r="N43" s="1" t="s">
        <v>584</v>
      </c>
    </row>
    <row r="44" spans="1:14" x14ac:dyDescent="0.4">
      <c r="A44" s="3">
        <v>325414</v>
      </c>
      <c r="B44" s="1" t="s">
        <v>585</v>
      </c>
      <c r="C44" s="4">
        <v>1215.582768</v>
      </c>
      <c r="D44" s="4">
        <v>2560.3482829999998</v>
      </c>
      <c r="E44" s="4">
        <v>6082.7224969999997</v>
      </c>
      <c r="F44" s="4">
        <v>7214.5315030000002</v>
      </c>
      <c r="G44" s="4">
        <v>6743.9197080000004</v>
      </c>
      <c r="H44" s="30">
        <v>7845.2206930000002</v>
      </c>
      <c r="I44" s="30">
        <v>5353.1907719999999</v>
      </c>
      <c r="J44" s="30">
        <v>4260.5</v>
      </c>
      <c r="K44" s="30">
        <v>5027.1000000000004</v>
      </c>
      <c r="L44" s="30">
        <v>5989.9</v>
      </c>
      <c r="M44" s="4"/>
      <c r="N44" s="1" t="s">
        <v>586</v>
      </c>
    </row>
    <row r="45" spans="1:14" x14ac:dyDescent="0.4">
      <c r="A45" s="3">
        <v>334220</v>
      </c>
      <c r="B45" s="32" t="s">
        <v>611</v>
      </c>
      <c r="F45" s="4"/>
      <c r="G45" s="4"/>
      <c r="H45" s="4"/>
      <c r="I45" s="4"/>
      <c r="J45" s="4"/>
      <c r="K45" s="4"/>
      <c r="L45" s="4"/>
      <c r="M45" s="4"/>
      <c r="N45" s="1" t="s">
        <v>709</v>
      </c>
    </row>
    <row r="46" spans="1:14" x14ac:dyDescent="0.4">
      <c r="A46" s="3"/>
      <c r="B46" s="32" t="s">
        <v>612</v>
      </c>
      <c r="C46" s="4">
        <v>607.73150699999997</v>
      </c>
      <c r="D46" s="4">
        <v>703.04243899999994</v>
      </c>
      <c r="E46" s="4">
        <v>688.418408</v>
      </c>
      <c r="F46" s="4">
        <v>690.19516399999998</v>
      </c>
      <c r="G46" s="4">
        <v>729.15244800000005</v>
      </c>
      <c r="H46" s="30">
        <v>712.45202400000005</v>
      </c>
      <c r="I46" s="30">
        <v>687.908456</v>
      </c>
      <c r="J46" s="30">
        <v>902</v>
      </c>
      <c r="K46" s="30">
        <v>872.9</v>
      </c>
      <c r="L46" s="30">
        <v>854.3</v>
      </c>
      <c r="M46" s="4"/>
      <c r="N46" s="32" t="s">
        <v>613</v>
      </c>
    </row>
    <row r="47" spans="1:14" x14ac:dyDescent="0.4">
      <c r="A47" s="3">
        <v>336111</v>
      </c>
      <c r="B47" s="1" t="s">
        <v>614</v>
      </c>
      <c r="C47" s="4"/>
      <c r="D47" s="4"/>
      <c r="E47" s="4"/>
      <c r="F47" s="4"/>
      <c r="G47" s="4"/>
      <c r="H47" s="4"/>
      <c r="I47" s="4"/>
      <c r="J47" s="4"/>
      <c r="K47" s="4"/>
      <c r="L47" s="4"/>
      <c r="M47" s="4"/>
      <c r="N47" s="1" t="s">
        <v>615</v>
      </c>
    </row>
    <row r="48" spans="1:14" x14ac:dyDescent="0.4">
      <c r="B48" s="1" t="s">
        <v>616</v>
      </c>
      <c r="C48" s="4">
        <v>1835.086086</v>
      </c>
      <c r="D48" s="4">
        <v>1421.7865409999999</v>
      </c>
      <c r="E48" s="4">
        <v>1598.0522719999999</v>
      </c>
      <c r="F48" s="4">
        <v>1567.1435100000001</v>
      </c>
      <c r="G48" s="4">
        <v>1576.661617</v>
      </c>
      <c r="H48" s="30">
        <v>2066.81203</v>
      </c>
      <c r="I48" s="30">
        <v>1441.751242</v>
      </c>
      <c r="J48" s="30">
        <v>2165.3000000000002</v>
      </c>
      <c r="K48" s="30">
        <v>2532.8000000000002</v>
      </c>
      <c r="L48" s="30">
        <v>2773</v>
      </c>
      <c r="M48" s="4"/>
      <c r="N48" s="1" t="s">
        <v>617</v>
      </c>
    </row>
    <row r="49" spans="1:14" x14ac:dyDescent="0.4">
      <c r="A49" s="3">
        <v>339112</v>
      </c>
      <c r="B49" s="1" t="s">
        <v>599</v>
      </c>
      <c r="C49" s="4">
        <v>657.15408000000002</v>
      </c>
      <c r="D49" s="4">
        <v>653.43951700000002</v>
      </c>
      <c r="E49" s="4">
        <v>653.31454599999995</v>
      </c>
      <c r="F49" s="4">
        <v>712.10334899999998</v>
      </c>
      <c r="G49" s="4">
        <v>715.39729</v>
      </c>
      <c r="H49" s="30">
        <v>821.04291699999999</v>
      </c>
      <c r="I49" s="30">
        <v>731.86408300000005</v>
      </c>
      <c r="J49" s="30">
        <v>816.4</v>
      </c>
      <c r="K49" s="30">
        <v>875</v>
      </c>
      <c r="L49" s="30">
        <v>927.6</v>
      </c>
      <c r="M49" s="4"/>
      <c r="N49" s="1" t="s">
        <v>600</v>
      </c>
    </row>
    <row r="50" spans="1:14" ht="15" customHeight="1" x14ac:dyDescent="0.4"/>
    <row r="51" spans="1:14" x14ac:dyDescent="0.4">
      <c r="B51" s="1" t="s">
        <v>388</v>
      </c>
      <c r="C51" s="4">
        <f t="shared" ref="C51:L51" si="2">SUM(C39:C49)</f>
        <v>25052.455636999999</v>
      </c>
      <c r="D51" s="4">
        <f t="shared" si="2"/>
        <v>25047.719088000002</v>
      </c>
      <c r="E51" s="4">
        <f t="shared" si="2"/>
        <v>26745.424759000005</v>
      </c>
      <c r="F51" s="4">
        <f t="shared" si="2"/>
        <v>28596.935580000005</v>
      </c>
      <c r="G51" s="4">
        <f t="shared" si="2"/>
        <v>27622.286716000006</v>
      </c>
      <c r="H51" s="4">
        <f t="shared" si="2"/>
        <v>29980.386972999997</v>
      </c>
      <c r="I51" s="4">
        <f t="shared" si="2"/>
        <v>26729.473677999998</v>
      </c>
      <c r="J51" s="4">
        <f t="shared" si="2"/>
        <v>24228.399999999998</v>
      </c>
      <c r="K51" s="4">
        <f t="shared" si="2"/>
        <v>28209.399999999998</v>
      </c>
      <c r="L51" s="4">
        <f t="shared" si="2"/>
        <v>30007.999999999996</v>
      </c>
      <c r="M51" s="4"/>
      <c r="N51" s="1" t="s">
        <v>388</v>
      </c>
    </row>
    <row r="52" spans="1:14" x14ac:dyDescent="0.4">
      <c r="B52" s="1" t="s">
        <v>389</v>
      </c>
      <c r="C52" s="4">
        <f t="shared" ref="C52:L52" si="3">(+C51/C37)*100</f>
        <v>58.835651231552546</v>
      </c>
      <c r="D52" s="4">
        <f t="shared" si="3"/>
        <v>58.125067500835407</v>
      </c>
      <c r="E52" s="4">
        <f t="shared" si="3"/>
        <v>61.744481313039209</v>
      </c>
      <c r="F52" s="4">
        <f t="shared" si="3"/>
        <v>62.251154991510305</v>
      </c>
      <c r="G52" s="4">
        <f t="shared" si="3"/>
        <v>59.41761755267391</v>
      </c>
      <c r="H52" s="4">
        <f t="shared" si="3"/>
        <v>60.687076882125268</v>
      </c>
      <c r="I52" s="4">
        <f t="shared" si="3"/>
        <v>60.048825571912857</v>
      </c>
      <c r="J52" s="4">
        <f t="shared" si="3"/>
        <v>53.779580167497933</v>
      </c>
      <c r="K52" s="4">
        <f t="shared" si="3"/>
        <v>54.092809204218597</v>
      </c>
      <c r="L52" s="4">
        <f t="shared" si="3"/>
        <v>53.244190833084929</v>
      </c>
      <c r="M52" s="4"/>
      <c r="N52" s="1" t="s">
        <v>390</v>
      </c>
    </row>
    <row r="53" spans="1:14" ht="15" customHeight="1" x14ac:dyDescent="0.4"/>
    <row r="55" spans="1:14" x14ac:dyDescent="0.4">
      <c r="A55" s="1" t="s">
        <v>773</v>
      </c>
      <c r="H55" s="1" t="s">
        <v>774</v>
      </c>
      <c r="I55" s="1"/>
      <c r="J55" s="1"/>
      <c r="K55" s="1"/>
      <c r="L55" s="1"/>
      <c r="M55" s="1"/>
      <c r="N55" s="1"/>
    </row>
    <row r="56" spans="1:14" x14ac:dyDescent="0.4">
      <c r="A56" s="1"/>
      <c r="F56" s="1"/>
      <c r="H56" s="1"/>
      <c r="I56" s="1"/>
      <c r="J56" s="1"/>
      <c r="K56" s="1"/>
      <c r="L56" s="1"/>
      <c r="M56" s="1"/>
      <c r="N56" s="1"/>
    </row>
    <row r="57" spans="1:14" x14ac:dyDescent="0.4">
      <c r="A57" s="1" t="s">
        <v>618</v>
      </c>
      <c r="H57" s="1" t="s">
        <v>619</v>
      </c>
      <c r="I57" s="1"/>
      <c r="J57" s="1"/>
      <c r="K57" s="1"/>
      <c r="L57" s="1"/>
      <c r="M57" s="1"/>
      <c r="N57" s="1"/>
    </row>
    <row r="58" spans="1:14" x14ac:dyDescent="0.4">
      <c r="A58" s="1" t="s">
        <v>782</v>
      </c>
      <c r="H58" s="1" t="s">
        <v>783</v>
      </c>
      <c r="I58" s="1"/>
      <c r="J58" s="1"/>
      <c r="K58" s="1"/>
      <c r="L58" s="1"/>
      <c r="M58" s="1"/>
      <c r="N58" s="1"/>
    </row>
    <row r="59" spans="1:14" x14ac:dyDescent="0.4">
      <c r="A59" s="1" t="s">
        <v>620</v>
      </c>
      <c r="H59" s="1" t="s">
        <v>784</v>
      </c>
      <c r="I59" s="1"/>
      <c r="J59" s="1"/>
      <c r="K59" s="1"/>
      <c r="L59" s="1"/>
      <c r="M59" s="1"/>
      <c r="N59" s="1"/>
    </row>
    <row r="61" spans="1:14" x14ac:dyDescent="0.4">
      <c r="A61" s="1" t="s">
        <v>362</v>
      </c>
      <c r="H61" s="1" t="s">
        <v>363</v>
      </c>
      <c r="I61" s="1"/>
      <c r="J61" s="1"/>
      <c r="K61" s="1"/>
      <c r="L61" s="1"/>
      <c r="M61" s="1"/>
      <c r="N61" s="1"/>
    </row>
    <row r="62" spans="1:14" x14ac:dyDescent="0.4">
      <c r="A62" s="1" t="s">
        <v>364</v>
      </c>
      <c r="H62" s="1" t="s">
        <v>365</v>
      </c>
      <c r="I62" s="1"/>
      <c r="J62" s="1"/>
      <c r="K62" s="1"/>
      <c r="L62" s="1"/>
      <c r="M62" s="1"/>
      <c r="N62" s="1"/>
    </row>
    <row r="63" spans="1:14" x14ac:dyDescent="0.4">
      <c r="A63" s="1" t="s">
        <v>366</v>
      </c>
      <c r="H63" s="1" t="s">
        <v>367</v>
      </c>
      <c r="I63" s="1"/>
      <c r="J63" s="1"/>
      <c r="K63" s="1"/>
      <c r="L63" s="1"/>
      <c r="M63" s="1"/>
      <c r="N63" s="1"/>
    </row>
  </sheetData>
  <hyperlinks>
    <hyperlink ref="N7" location="'ÍNDICE-INDEX'!A1" display="'ÍNDICE-INDEX'" xr:uid="{236030E0-D38B-49BA-90C1-8C70E4E71E21}"/>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69656-FC82-4797-B149-AD5F77F46F4D}">
  <sheetPr>
    <tabColor rgb="FF9A5900"/>
  </sheetPr>
  <dimension ref="A2:M39"/>
  <sheetViews>
    <sheetView zoomScale="80" zoomScaleNormal="80" workbookViewId="0">
      <selection activeCell="M7" sqref="M7"/>
    </sheetView>
  </sheetViews>
  <sheetFormatPr defaultColWidth="9.81640625" defaultRowHeight="18" x14ac:dyDescent="0.4"/>
  <cols>
    <col min="1" max="1" width="32.6328125" style="2" customWidth="1"/>
    <col min="2" max="2" width="9.08984375" style="2" bestFit="1" customWidth="1"/>
    <col min="3" max="5" width="8.81640625" style="2" customWidth="1"/>
    <col min="6" max="6" width="9.36328125" style="2" bestFit="1" customWidth="1"/>
    <col min="7" max="11" width="8.81640625" style="2" customWidth="1"/>
    <col min="12" max="12" width="2.81640625" style="2" customWidth="1"/>
    <col min="13" max="13" width="32.6328125" style="2" customWidth="1"/>
    <col min="14" max="16384" width="9.81640625" style="2"/>
  </cols>
  <sheetData>
    <row r="2" spans="1:13" x14ac:dyDescent="0.4">
      <c r="A2" s="1" t="s">
        <v>621</v>
      </c>
      <c r="H2" s="4"/>
    </row>
    <row r="3" spans="1:13" x14ac:dyDescent="0.4">
      <c r="A3" s="1" t="s">
        <v>622</v>
      </c>
    </row>
    <row r="4" spans="1:13" x14ac:dyDescent="0.4">
      <c r="A4" s="2" t="s">
        <v>2</v>
      </c>
    </row>
    <row r="7" spans="1:13" x14ac:dyDescent="0.4">
      <c r="A7" s="38"/>
      <c r="B7" s="35">
        <v>2014</v>
      </c>
      <c r="C7" s="35">
        <v>2015</v>
      </c>
      <c r="D7" s="35">
        <v>2016</v>
      </c>
      <c r="E7" s="35">
        <v>2017</v>
      </c>
      <c r="F7" s="35">
        <v>2018</v>
      </c>
      <c r="G7" s="35">
        <v>2019</v>
      </c>
      <c r="H7" s="35">
        <v>2020</v>
      </c>
      <c r="I7" s="35" t="s">
        <v>686</v>
      </c>
      <c r="J7" s="35" t="s">
        <v>746</v>
      </c>
      <c r="K7" s="35" t="s">
        <v>747</v>
      </c>
      <c r="L7" s="35"/>
      <c r="M7" s="69" t="s">
        <v>787</v>
      </c>
    </row>
    <row r="8" spans="1:13" x14ac:dyDescent="0.4">
      <c r="A8" s="1"/>
      <c r="B8" s="4"/>
      <c r="C8" s="4"/>
      <c r="D8" s="4"/>
      <c r="E8" s="4"/>
      <c r="F8" s="4"/>
      <c r="G8" s="4"/>
      <c r="H8" s="4"/>
      <c r="I8" s="4"/>
      <c r="J8" s="4"/>
      <c r="K8" s="4"/>
      <c r="M8" s="1"/>
    </row>
    <row r="9" spans="1:13" x14ac:dyDescent="0.4">
      <c r="A9" s="3" t="s">
        <v>623</v>
      </c>
      <c r="B9" s="4">
        <v>42580.4</v>
      </c>
      <c r="C9" s="4">
        <v>43092.800000000003</v>
      </c>
      <c r="D9" s="4">
        <v>43316.3</v>
      </c>
      <c r="E9" s="4">
        <v>45938</v>
      </c>
      <c r="F9" s="4">
        <v>46488.4</v>
      </c>
      <c r="G9" s="4">
        <v>49401.601999999999</v>
      </c>
      <c r="H9" s="4">
        <v>44512.9</v>
      </c>
      <c r="I9" s="4">
        <v>45051.3</v>
      </c>
      <c r="J9" s="4">
        <v>52150</v>
      </c>
      <c r="K9" s="4">
        <v>56359.199999999997</v>
      </c>
      <c r="M9" s="3" t="s">
        <v>624</v>
      </c>
    </row>
    <row r="10" spans="1:13" x14ac:dyDescent="0.4">
      <c r="A10" s="1"/>
      <c r="B10" s="4"/>
      <c r="C10" s="4"/>
      <c r="D10" s="4"/>
      <c r="E10" s="4"/>
      <c r="F10" s="4"/>
      <c r="G10" s="4"/>
      <c r="H10" s="4"/>
      <c r="I10" s="4"/>
      <c r="J10" s="4"/>
      <c r="K10" s="4"/>
      <c r="M10" s="1"/>
    </row>
    <row r="11" spans="1:13" x14ac:dyDescent="0.4">
      <c r="A11" s="1" t="s">
        <v>625</v>
      </c>
      <c r="B11" s="4">
        <v>11326.1</v>
      </c>
      <c r="C11" s="4">
        <v>11342.5</v>
      </c>
      <c r="D11" s="4">
        <v>11034.2</v>
      </c>
      <c r="E11" s="4">
        <v>12564</v>
      </c>
      <c r="F11" s="4">
        <v>13839.6</v>
      </c>
      <c r="G11" s="4">
        <v>15207.8</v>
      </c>
      <c r="H11" s="4">
        <v>13490</v>
      </c>
      <c r="I11" s="4">
        <v>15524.2</v>
      </c>
      <c r="J11" s="4">
        <v>16912.3</v>
      </c>
      <c r="K11" s="4">
        <v>18274.099999999999</v>
      </c>
      <c r="M11" s="1" t="s">
        <v>626</v>
      </c>
    </row>
    <row r="12" spans="1:13" x14ac:dyDescent="0.4">
      <c r="A12" s="1"/>
      <c r="B12" s="4"/>
      <c r="C12" s="4"/>
      <c r="D12" s="4"/>
      <c r="E12" s="4"/>
      <c r="F12" s="4"/>
      <c r="G12" s="4"/>
      <c r="H12" s="4"/>
      <c r="I12" s="4"/>
      <c r="J12" s="4"/>
      <c r="K12" s="4"/>
      <c r="M12" s="1"/>
    </row>
    <row r="13" spans="1:13" x14ac:dyDescent="0.4">
      <c r="A13" s="1" t="s">
        <v>627</v>
      </c>
      <c r="B13" s="4">
        <v>2910.8</v>
      </c>
      <c r="C13" s="4">
        <v>2711.3</v>
      </c>
      <c r="D13" s="4">
        <v>2797.4</v>
      </c>
      <c r="E13" s="4">
        <v>3011.6</v>
      </c>
      <c r="F13" s="4">
        <v>3262.8</v>
      </c>
      <c r="G13" s="4">
        <v>3960.4</v>
      </c>
      <c r="H13" s="4">
        <v>3078.9</v>
      </c>
      <c r="I13" s="4">
        <v>4551.7</v>
      </c>
      <c r="J13" s="4">
        <v>4934.5</v>
      </c>
      <c r="K13" s="4">
        <v>5192.3999999999996</v>
      </c>
      <c r="M13" s="1" t="s">
        <v>628</v>
      </c>
    </row>
    <row r="14" spans="1:13" x14ac:dyDescent="0.4">
      <c r="A14" s="1"/>
      <c r="B14" s="4"/>
      <c r="C14" s="4"/>
      <c r="D14" s="4"/>
      <c r="E14" s="4"/>
      <c r="F14" s="4"/>
      <c r="G14" s="4"/>
      <c r="H14" s="4"/>
      <c r="I14" s="4"/>
      <c r="J14" s="4"/>
      <c r="K14" s="4"/>
      <c r="M14" s="1"/>
    </row>
    <row r="15" spans="1:13" x14ac:dyDescent="0.4">
      <c r="A15" s="1" t="s">
        <v>629</v>
      </c>
      <c r="B15" s="4">
        <v>1592.8</v>
      </c>
      <c r="C15" s="4">
        <v>1298</v>
      </c>
      <c r="D15" s="4">
        <v>1466.2</v>
      </c>
      <c r="E15" s="4">
        <v>1614.1</v>
      </c>
      <c r="F15" s="4">
        <v>1673.8</v>
      </c>
      <c r="G15" s="4">
        <v>2233.5450000000001</v>
      </c>
      <c r="H15" s="4">
        <v>1643.2</v>
      </c>
      <c r="I15" s="4">
        <v>2497.9</v>
      </c>
      <c r="J15" s="4">
        <v>2679.5</v>
      </c>
      <c r="K15" s="4">
        <v>2811.8</v>
      </c>
      <c r="M15" s="1" t="s">
        <v>630</v>
      </c>
    </row>
    <row r="16" spans="1:13" x14ac:dyDescent="0.4">
      <c r="A16" s="1"/>
      <c r="B16" s="4"/>
      <c r="C16" s="4"/>
      <c r="D16" s="4"/>
      <c r="E16" s="4"/>
      <c r="F16" s="4"/>
      <c r="G16" s="4"/>
      <c r="H16" s="4"/>
      <c r="I16" s="4"/>
      <c r="J16" s="4"/>
      <c r="K16" s="4"/>
      <c r="M16" s="1"/>
    </row>
    <row r="17" spans="1:13" x14ac:dyDescent="0.4">
      <c r="A17" s="1" t="s">
        <v>631</v>
      </c>
      <c r="B17" s="4">
        <v>371.7</v>
      </c>
      <c r="C17" s="4">
        <v>380.5</v>
      </c>
      <c r="D17" s="4">
        <v>344.2</v>
      </c>
      <c r="E17" s="4">
        <v>358.6</v>
      </c>
      <c r="F17" s="4">
        <v>457.3</v>
      </c>
      <c r="G17" s="4">
        <v>449.58800000000002</v>
      </c>
      <c r="H17" s="4">
        <v>340.5</v>
      </c>
      <c r="I17" s="4">
        <v>592</v>
      </c>
      <c r="J17" s="4">
        <v>525.70000000000005</v>
      </c>
      <c r="K17" s="4">
        <v>593.5</v>
      </c>
      <c r="M17" s="1" t="s">
        <v>632</v>
      </c>
    </row>
    <row r="18" spans="1:13" x14ac:dyDescent="0.4">
      <c r="A18" s="1"/>
      <c r="B18" s="4"/>
      <c r="C18" s="4"/>
      <c r="D18" s="4"/>
      <c r="E18" s="4"/>
      <c r="F18" s="4"/>
      <c r="G18" s="4"/>
      <c r="H18" s="4"/>
      <c r="I18" s="4"/>
      <c r="J18" s="4"/>
      <c r="K18" s="4"/>
      <c r="M18" s="1"/>
    </row>
    <row r="19" spans="1:13" x14ac:dyDescent="0.4">
      <c r="A19" s="1" t="s">
        <v>633</v>
      </c>
      <c r="B19" s="4">
        <v>946.4</v>
      </c>
      <c r="C19" s="4">
        <v>1032.8</v>
      </c>
      <c r="D19" s="4">
        <v>986.9</v>
      </c>
      <c r="E19" s="4">
        <v>1038.9000000000001</v>
      </c>
      <c r="F19" s="4">
        <v>1131.8</v>
      </c>
      <c r="G19" s="4">
        <v>1277.269466</v>
      </c>
      <c r="H19" s="4">
        <v>1095.0999999999999</v>
      </c>
      <c r="I19" s="4">
        <v>1461.7</v>
      </c>
      <c r="J19" s="4">
        <v>1729.3</v>
      </c>
      <c r="K19" s="4">
        <v>1787</v>
      </c>
      <c r="M19" s="1" t="s">
        <v>634</v>
      </c>
    </row>
    <row r="20" spans="1:13" x14ac:dyDescent="0.4">
      <c r="A20" s="1"/>
      <c r="B20" s="4"/>
      <c r="C20" s="4"/>
      <c r="D20" s="4"/>
      <c r="E20" s="4"/>
      <c r="F20" s="4"/>
      <c r="G20" s="4"/>
      <c r="H20" s="4"/>
      <c r="I20" s="4"/>
      <c r="J20" s="4"/>
      <c r="K20" s="4"/>
      <c r="M20" s="1"/>
    </row>
    <row r="21" spans="1:13" x14ac:dyDescent="0.4">
      <c r="A21" s="1" t="s">
        <v>635</v>
      </c>
      <c r="B21" s="4">
        <v>8415.2999999999993</v>
      </c>
      <c r="C21" s="4">
        <v>8631.2000000000007</v>
      </c>
      <c r="D21" s="4">
        <v>8236.7999999999993</v>
      </c>
      <c r="E21" s="4">
        <v>9552.4</v>
      </c>
      <c r="F21" s="4">
        <v>10576.8</v>
      </c>
      <c r="G21" s="4">
        <v>11247.4</v>
      </c>
      <c r="H21" s="4">
        <v>10411.1</v>
      </c>
      <c r="I21" s="4">
        <v>10972.5</v>
      </c>
      <c r="J21" s="4">
        <v>11977.8</v>
      </c>
      <c r="K21" s="4">
        <v>13081.7</v>
      </c>
      <c r="M21" s="1" t="s">
        <v>636</v>
      </c>
    </row>
    <row r="22" spans="1:13" x14ac:dyDescent="0.4">
      <c r="A22" s="1"/>
      <c r="B22" s="4"/>
      <c r="C22" s="4"/>
      <c r="D22" s="4"/>
      <c r="E22" s="4"/>
      <c r="F22" s="4"/>
      <c r="G22" s="4"/>
      <c r="H22" s="4"/>
      <c r="I22" s="4"/>
      <c r="J22" s="4"/>
      <c r="K22" s="4"/>
      <c r="M22" s="1"/>
    </row>
    <row r="23" spans="1:13" x14ac:dyDescent="0.4">
      <c r="A23" s="1" t="s">
        <v>500</v>
      </c>
      <c r="B23" s="4">
        <v>3363.2</v>
      </c>
      <c r="C23" s="4">
        <v>3481.6</v>
      </c>
      <c r="D23" s="4">
        <v>3227.4</v>
      </c>
      <c r="E23" s="4">
        <v>3286.3</v>
      </c>
      <c r="F23" s="4">
        <v>3539.9</v>
      </c>
      <c r="G23" s="4">
        <v>3450.2550000000001</v>
      </c>
      <c r="H23" s="4">
        <v>3616.1</v>
      </c>
      <c r="I23" s="4">
        <v>4109.5</v>
      </c>
      <c r="J23" s="4">
        <v>4642.8</v>
      </c>
      <c r="K23" s="4">
        <v>4781.7</v>
      </c>
      <c r="M23" s="1" t="s">
        <v>637</v>
      </c>
    </row>
    <row r="24" spans="1:13" x14ac:dyDescent="0.4">
      <c r="A24" s="1"/>
      <c r="B24" s="4"/>
      <c r="C24" s="4"/>
      <c r="D24" s="4"/>
      <c r="E24" s="4"/>
      <c r="F24" s="4"/>
      <c r="G24" s="4"/>
      <c r="H24" s="4"/>
      <c r="I24" s="4"/>
      <c r="J24" s="4"/>
      <c r="K24" s="4"/>
      <c r="M24" s="1"/>
    </row>
    <row r="25" spans="1:13" x14ac:dyDescent="0.4">
      <c r="A25" s="1" t="s">
        <v>638</v>
      </c>
      <c r="B25" s="4"/>
      <c r="C25" s="4"/>
      <c r="D25" s="4"/>
      <c r="E25" s="4"/>
      <c r="F25" s="4"/>
      <c r="G25" s="4"/>
      <c r="H25" s="4"/>
      <c r="I25" s="4"/>
      <c r="J25" s="4"/>
      <c r="K25" s="4"/>
      <c r="M25" s="1" t="s">
        <v>639</v>
      </c>
    </row>
    <row r="26" spans="1:13" x14ac:dyDescent="0.4">
      <c r="A26" s="1" t="s">
        <v>640</v>
      </c>
      <c r="B26" s="4">
        <v>426.2</v>
      </c>
      <c r="C26" s="4">
        <v>388.2</v>
      </c>
      <c r="D26" s="4">
        <v>340.5</v>
      </c>
      <c r="E26" s="4">
        <v>360.8</v>
      </c>
      <c r="F26" s="4">
        <v>366.4</v>
      </c>
      <c r="G26" s="4">
        <v>376.846</v>
      </c>
      <c r="H26" s="4">
        <v>374</v>
      </c>
      <c r="I26" s="4">
        <v>500.2</v>
      </c>
      <c r="J26" s="4">
        <v>591.4</v>
      </c>
      <c r="K26" s="4">
        <v>545.5</v>
      </c>
      <c r="M26" s="1" t="s">
        <v>641</v>
      </c>
    </row>
    <row r="27" spans="1:13" x14ac:dyDescent="0.4">
      <c r="A27" s="1"/>
      <c r="B27" s="4"/>
      <c r="C27" s="4"/>
      <c r="D27" s="4"/>
      <c r="E27" s="4"/>
      <c r="F27" s="4"/>
      <c r="G27" s="4"/>
      <c r="H27" s="4"/>
      <c r="I27" s="4"/>
      <c r="J27" s="4"/>
      <c r="K27" s="4"/>
      <c r="M27" s="1"/>
    </row>
    <row r="28" spans="1:13" x14ac:dyDescent="0.4">
      <c r="A28" s="1" t="s">
        <v>633</v>
      </c>
      <c r="B28" s="4">
        <v>4625.8999999999996</v>
      </c>
      <c r="C28" s="4">
        <v>4761.3999999999996</v>
      </c>
      <c r="D28" s="4">
        <v>4669</v>
      </c>
      <c r="E28" s="4">
        <v>5905.2</v>
      </c>
      <c r="F28" s="4">
        <v>6670.5</v>
      </c>
      <c r="G28" s="4">
        <v>7420.2989999999991</v>
      </c>
      <c r="H28" s="4">
        <v>6421</v>
      </c>
      <c r="I28" s="4">
        <v>6362.8</v>
      </c>
      <c r="J28" s="4">
        <v>6743.6</v>
      </c>
      <c r="K28" s="4">
        <v>7754.5</v>
      </c>
      <c r="M28" s="1" t="s">
        <v>634</v>
      </c>
    </row>
    <row r="29" spans="1:13" x14ac:dyDescent="0.4">
      <c r="A29" s="1"/>
      <c r="B29" s="4"/>
      <c r="C29" s="4"/>
      <c r="D29" s="4"/>
      <c r="E29" s="4"/>
      <c r="F29" s="4"/>
      <c r="G29" s="4"/>
      <c r="H29" s="4"/>
      <c r="I29" s="4"/>
      <c r="J29" s="4"/>
      <c r="K29" s="4"/>
      <c r="M29" s="1"/>
    </row>
    <row r="30" spans="1:13" x14ac:dyDescent="0.4">
      <c r="A30" s="1"/>
      <c r="B30" s="4"/>
      <c r="C30" s="4"/>
      <c r="D30" s="4"/>
      <c r="E30" s="4"/>
      <c r="F30" s="4"/>
      <c r="G30" s="4"/>
      <c r="H30" s="4"/>
      <c r="I30" s="4"/>
      <c r="J30" s="4"/>
      <c r="K30" s="4"/>
      <c r="M30" s="1"/>
    </row>
    <row r="31" spans="1:13" x14ac:dyDescent="0.4">
      <c r="A31" s="1" t="s">
        <v>642</v>
      </c>
      <c r="B31" s="4">
        <v>3287.8</v>
      </c>
      <c r="C31" s="4">
        <v>3919.3</v>
      </c>
      <c r="D31" s="4">
        <v>3484.5</v>
      </c>
      <c r="E31" s="4">
        <v>4233</v>
      </c>
      <c r="F31" s="4">
        <v>4521.7</v>
      </c>
      <c r="G31" s="4">
        <v>5091.8999999999996</v>
      </c>
      <c r="H31" s="4">
        <v>4122.3</v>
      </c>
      <c r="I31" s="4">
        <v>4664.6000000000004</v>
      </c>
      <c r="J31" s="4">
        <v>5611.2</v>
      </c>
      <c r="K31" s="4">
        <v>5939.5</v>
      </c>
      <c r="M31" s="1" t="s">
        <v>643</v>
      </c>
    </row>
    <row r="32" spans="1:13" x14ac:dyDescent="0.4">
      <c r="A32" s="1"/>
      <c r="B32" s="4"/>
      <c r="C32" s="4"/>
      <c r="D32" s="4"/>
      <c r="E32" s="4"/>
      <c r="F32" s="4"/>
      <c r="G32" s="4"/>
      <c r="H32" s="4"/>
      <c r="I32" s="4"/>
      <c r="J32" s="4"/>
      <c r="K32" s="4"/>
      <c r="M32" s="1"/>
    </row>
    <row r="33" spans="1:13" x14ac:dyDescent="0.4">
      <c r="A33" s="1"/>
      <c r="B33" s="4"/>
      <c r="C33" s="4"/>
      <c r="D33" s="4"/>
      <c r="E33" s="4"/>
      <c r="F33" s="4"/>
      <c r="G33" s="4"/>
      <c r="H33" s="4"/>
      <c r="I33" s="4"/>
      <c r="J33" s="4"/>
      <c r="K33" s="4"/>
      <c r="M33" s="1"/>
    </row>
    <row r="34" spans="1:13" x14ac:dyDescent="0.4">
      <c r="A34" s="1" t="s">
        <v>644</v>
      </c>
      <c r="B34" s="4"/>
      <c r="C34" s="4"/>
      <c r="D34" s="4"/>
      <c r="E34" s="4"/>
      <c r="F34" s="4"/>
      <c r="G34" s="4"/>
      <c r="H34" s="4"/>
      <c r="I34" s="4"/>
      <c r="J34" s="4"/>
      <c r="K34" s="4"/>
      <c r="M34" s="1" t="s">
        <v>645</v>
      </c>
    </row>
    <row r="35" spans="1:13" x14ac:dyDescent="0.4">
      <c r="A35" s="1" t="s">
        <v>646</v>
      </c>
      <c r="B35" s="4">
        <v>27966.500000000004</v>
      </c>
      <c r="C35" s="4">
        <v>27831.000000000004</v>
      </c>
      <c r="D35" s="4">
        <v>28797.599999999999</v>
      </c>
      <c r="E35" s="4">
        <v>29141</v>
      </c>
      <c r="F35" s="4">
        <v>28127</v>
      </c>
      <c r="G35" s="4">
        <v>29101.901999999995</v>
      </c>
      <c r="H35" s="4">
        <v>26900.7</v>
      </c>
      <c r="I35" s="4">
        <v>24862.400000000001</v>
      </c>
      <c r="J35" s="4">
        <v>29626.5</v>
      </c>
      <c r="K35" s="4">
        <v>32145.599999999999</v>
      </c>
      <c r="M35" s="1" t="s">
        <v>647</v>
      </c>
    </row>
    <row r="37" spans="1:13" x14ac:dyDescent="0.4">
      <c r="A37" s="1"/>
    </row>
    <row r="38" spans="1:13" x14ac:dyDescent="0.4">
      <c r="A38" s="1" t="s">
        <v>33</v>
      </c>
      <c r="G38" s="1" t="s">
        <v>34</v>
      </c>
    </row>
    <row r="39" spans="1:13" x14ac:dyDescent="0.4">
      <c r="A39" s="1" t="s">
        <v>35</v>
      </c>
      <c r="G39" s="1" t="s">
        <v>36</v>
      </c>
    </row>
  </sheetData>
  <hyperlinks>
    <hyperlink ref="M7" location="'ÍNDICE-INDEX'!A1" display="'ÍNDICE-INDEX'" xr:uid="{C6563CE0-3E71-45EB-9ED3-C202A33A2E27}"/>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B28DA-0941-4ABA-B8CA-0A7E6C35EBFE}">
  <sheetPr>
    <tabColor rgb="FF9A5900"/>
  </sheetPr>
  <dimension ref="A1:M42"/>
  <sheetViews>
    <sheetView zoomScale="80" zoomScaleNormal="80" workbookViewId="0">
      <selection activeCell="M6" sqref="M6"/>
    </sheetView>
  </sheetViews>
  <sheetFormatPr defaultColWidth="9.81640625" defaultRowHeight="18" x14ac:dyDescent="0.4"/>
  <cols>
    <col min="1" max="1" width="40.6328125" style="2" customWidth="1"/>
    <col min="2" max="11" width="9.6328125" style="2" customWidth="1"/>
    <col min="12" max="12" width="2.81640625" style="2" customWidth="1"/>
    <col min="13" max="13" width="40.6328125" style="2" customWidth="1"/>
    <col min="14" max="16384" width="9.81640625" style="2"/>
  </cols>
  <sheetData>
    <row r="1" spans="1:13" s="15" customFormat="1" x14ac:dyDescent="0.4">
      <c r="A1" s="2"/>
      <c r="B1" s="2"/>
      <c r="C1" s="2"/>
      <c r="D1" s="2"/>
      <c r="E1" s="2"/>
      <c r="F1" s="2"/>
      <c r="G1" s="2"/>
      <c r="H1" s="2"/>
      <c r="I1" s="2"/>
      <c r="J1" s="2"/>
      <c r="K1" s="2"/>
      <c r="L1" s="2"/>
      <c r="M1" s="2"/>
    </row>
    <row r="2" spans="1:13" x14ac:dyDescent="0.4">
      <c r="A2" s="1" t="s">
        <v>648</v>
      </c>
    </row>
    <row r="3" spans="1:13" x14ac:dyDescent="0.4">
      <c r="A3" s="1" t="s">
        <v>649</v>
      </c>
    </row>
    <row r="4" spans="1:13" x14ac:dyDescent="0.4">
      <c r="A4" s="2" t="s">
        <v>2</v>
      </c>
    </row>
    <row r="6" spans="1:13" x14ac:dyDescent="0.4">
      <c r="A6" s="38"/>
      <c r="B6" s="35">
        <v>2014</v>
      </c>
      <c r="C6" s="35">
        <v>2015</v>
      </c>
      <c r="D6" s="35">
        <v>2016</v>
      </c>
      <c r="E6" s="35">
        <v>2017</v>
      </c>
      <c r="F6" s="35">
        <v>2018</v>
      </c>
      <c r="G6" s="35">
        <v>2019</v>
      </c>
      <c r="H6" s="35">
        <v>2020</v>
      </c>
      <c r="I6" s="35" t="s">
        <v>686</v>
      </c>
      <c r="J6" s="35" t="s">
        <v>746</v>
      </c>
      <c r="K6" s="35" t="s">
        <v>747</v>
      </c>
      <c r="L6" s="35"/>
      <c r="M6" s="69" t="s">
        <v>787</v>
      </c>
    </row>
    <row r="7" spans="1:13" x14ac:dyDescent="0.4">
      <c r="A7" s="1"/>
      <c r="B7" s="4"/>
      <c r="C7" s="4"/>
      <c r="D7" s="4"/>
      <c r="E7" s="4"/>
      <c r="F7" s="4"/>
      <c r="G7" s="4"/>
      <c r="H7" s="4"/>
      <c r="I7" s="4"/>
      <c r="J7" s="4"/>
      <c r="K7" s="4"/>
      <c r="M7" s="1"/>
    </row>
    <row r="8" spans="1:13" x14ac:dyDescent="0.4">
      <c r="A8" s="3" t="s">
        <v>650</v>
      </c>
      <c r="B8" s="4">
        <v>48473.1</v>
      </c>
      <c r="C8" s="4">
        <v>48522</v>
      </c>
      <c r="D8" s="4">
        <v>48771.599999999991</v>
      </c>
      <c r="E8" s="4">
        <v>50366.8</v>
      </c>
      <c r="F8" s="4">
        <v>50551</v>
      </c>
      <c r="G8" s="4">
        <v>52845.4</v>
      </c>
      <c r="H8" s="4">
        <v>45349.4</v>
      </c>
      <c r="I8" s="4">
        <v>44440.5</v>
      </c>
      <c r="J8" s="4">
        <v>52237.5</v>
      </c>
      <c r="K8" s="4">
        <v>59198.6</v>
      </c>
      <c r="M8" s="3" t="s">
        <v>651</v>
      </c>
    </row>
    <row r="9" spans="1:13" x14ac:dyDescent="0.4">
      <c r="A9" s="1"/>
      <c r="B9" s="4"/>
      <c r="C9" s="4"/>
      <c r="D9" s="4"/>
      <c r="E9" s="4"/>
      <c r="F9" s="4"/>
      <c r="G9" s="4"/>
      <c r="H9" s="4"/>
      <c r="I9" s="4"/>
      <c r="J9" s="4"/>
      <c r="K9" s="4"/>
      <c r="M9" s="1"/>
    </row>
    <row r="10" spans="1:13" x14ac:dyDescent="0.4">
      <c r="A10" s="1" t="s">
        <v>625</v>
      </c>
      <c r="B10" s="4">
        <v>11407.900000000001</v>
      </c>
      <c r="C10" s="4">
        <v>11427.899999999998</v>
      </c>
      <c r="D10" s="4">
        <v>11131.1</v>
      </c>
      <c r="E10" s="4">
        <v>12564.099999999999</v>
      </c>
      <c r="F10" s="4">
        <v>13839.6</v>
      </c>
      <c r="G10" s="4">
        <v>15207.8</v>
      </c>
      <c r="H10" s="4">
        <v>13485.4</v>
      </c>
      <c r="I10" s="4">
        <v>15524</v>
      </c>
      <c r="J10" s="4">
        <v>16912.2</v>
      </c>
      <c r="K10" s="4">
        <v>18273.7</v>
      </c>
      <c r="M10" s="1" t="s">
        <v>626</v>
      </c>
    </row>
    <row r="11" spans="1:13" x14ac:dyDescent="0.4">
      <c r="A11" s="1"/>
      <c r="B11" s="4"/>
      <c r="C11" s="4"/>
      <c r="D11" s="4"/>
      <c r="E11" s="4"/>
      <c r="F11" s="4"/>
      <c r="G11" s="4"/>
      <c r="H11" s="4"/>
      <c r="I11" s="4"/>
      <c r="J11" s="4"/>
      <c r="K11" s="4"/>
      <c r="M11" s="1"/>
    </row>
    <row r="12" spans="1:13" x14ac:dyDescent="0.4">
      <c r="A12" s="1" t="s">
        <v>627</v>
      </c>
      <c r="B12" s="4">
        <v>2897.2</v>
      </c>
      <c r="C12" s="4">
        <v>2698.2</v>
      </c>
      <c r="D12" s="4">
        <v>2797.5</v>
      </c>
      <c r="E12" s="4">
        <v>3011.8</v>
      </c>
      <c r="F12" s="4">
        <v>3262.8</v>
      </c>
      <c r="G12" s="4">
        <v>3960.4</v>
      </c>
      <c r="H12" s="4">
        <v>3075</v>
      </c>
      <c r="I12" s="4">
        <v>4551.5</v>
      </c>
      <c r="J12" s="4">
        <v>4934.3999999999996</v>
      </c>
      <c r="K12" s="4">
        <v>5192</v>
      </c>
      <c r="M12" s="1" t="s">
        <v>628</v>
      </c>
    </row>
    <row r="13" spans="1:13" x14ac:dyDescent="0.4">
      <c r="A13" s="1"/>
      <c r="B13" s="4"/>
      <c r="C13" s="4"/>
      <c r="D13" s="4"/>
      <c r="E13" s="4"/>
      <c r="F13" s="4"/>
      <c r="G13" s="4"/>
      <c r="H13" s="4"/>
      <c r="I13" s="4"/>
      <c r="J13" s="4"/>
      <c r="K13" s="4"/>
      <c r="M13" s="1"/>
    </row>
    <row r="14" spans="1:13" x14ac:dyDescent="0.4">
      <c r="A14" s="1" t="s">
        <v>629</v>
      </c>
      <c r="B14" s="4">
        <v>1501.8</v>
      </c>
      <c r="C14" s="4">
        <v>1205.4000000000001</v>
      </c>
      <c r="D14" s="4">
        <v>1371.8</v>
      </c>
      <c r="E14" s="4">
        <v>1523.7</v>
      </c>
      <c r="F14" s="4">
        <v>1673.8</v>
      </c>
      <c r="G14" s="4">
        <v>2233.5</v>
      </c>
      <c r="H14" s="4">
        <v>1642.9</v>
      </c>
      <c r="I14" s="4">
        <v>2497.6999999999998</v>
      </c>
      <c r="J14" s="4">
        <v>2679.4</v>
      </c>
      <c r="K14" s="4">
        <v>2811.4</v>
      </c>
      <c r="M14" s="1" t="s">
        <v>630</v>
      </c>
    </row>
    <row r="15" spans="1:13" x14ac:dyDescent="0.4">
      <c r="A15" s="1"/>
      <c r="B15" s="4"/>
      <c r="C15" s="4"/>
      <c r="D15" s="4"/>
      <c r="E15" s="4"/>
      <c r="F15" s="4"/>
      <c r="G15" s="4"/>
      <c r="H15" s="4"/>
      <c r="I15" s="4"/>
      <c r="J15" s="4"/>
      <c r="K15" s="4"/>
      <c r="M15" s="1"/>
    </row>
    <row r="16" spans="1:13" x14ac:dyDescent="0.4">
      <c r="A16" s="1" t="s">
        <v>631</v>
      </c>
      <c r="B16" s="4">
        <v>361.4</v>
      </c>
      <c r="C16" s="4">
        <v>370.6</v>
      </c>
      <c r="D16" s="4">
        <v>344.2</v>
      </c>
      <c r="E16" s="4">
        <v>358.6</v>
      </c>
      <c r="F16" s="4">
        <v>457.3</v>
      </c>
      <c r="G16" s="4">
        <v>449.6</v>
      </c>
      <c r="H16" s="4">
        <v>340.5</v>
      </c>
      <c r="I16" s="4">
        <v>592</v>
      </c>
      <c r="J16" s="4">
        <v>525.70000000000005</v>
      </c>
      <c r="K16" s="4">
        <v>593.5</v>
      </c>
      <c r="M16" s="1" t="s">
        <v>632</v>
      </c>
    </row>
    <row r="17" spans="1:13" x14ac:dyDescent="0.4">
      <c r="A17" s="1"/>
      <c r="B17" s="4"/>
      <c r="C17" s="4"/>
      <c r="D17" s="4"/>
      <c r="E17" s="4"/>
      <c r="F17" s="4"/>
      <c r="G17" s="4"/>
      <c r="H17" s="4"/>
      <c r="I17" s="4"/>
      <c r="J17" s="4"/>
      <c r="K17" s="4"/>
      <c r="M17" s="1"/>
    </row>
    <row r="18" spans="1:13" x14ac:dyDescent="0.4">
      <c r="A18" s="1" t="s">
        <v>633</v>
      </c>
      <c r="B18" s="4">
        <v>942.9</v>
      </c>
      <c r="C18" s="4">
        <v>1029.5999999999999</v>
      </c>
      <c r="D18" s="4">
        <v>987.1</v>
      </c>
      <c r="E18" s="4">
        <v>1039.0999999999999</v>
      </c>
      <c r="F18" s="4">
        <v>1131.8</v>
      </c>
      <c r="G18" s="4">
        <v>1277.3</v>
      </c>
      <c r="H18" s="4">
        <v>1091.7</v>
      </c>
      <c r="I18" s="4">
        <v>1461.7</v>
      </c>
      <c r="J18" s="4">
        <v>1729.3</v>
      </c>
      <c r="K18" s="4">
        <v>1787</v>
      </c>
      <c r="M18" s="1" t="s">
        <v>634</v>
      </c>
    </row>
    <row r="19" spans="1:13" x14ac:dyDescent="0.4">
      <c r="A19" s="1"/>
      <c r="B19" s="4"/>
      <c r="C19" s="4"/>
      <c r="D19" s="4"/>
      <c r="E19" s="4"/>
      <c r="F19" s="4"/>
      <c r="G19" s="4"/>
      <c r="H19" s="4"/>
      <c r="I19" s="4"/>
      <c r="J19" s="4"/>
      <c r="K19" s="4"/>
      <c r="M19" s="1"/>
    </row>
    <row r="20" spans="1:13" x14ac:dyDescent="0.4">
      <c r="A20" s="1" t="s">
        <v>635</v>
      </c>
      <c r="B20" s="4">
        <v>8510.7000000000007</v>
      </c>
      <c r="C20" s="4">
        <v>8729.6999999999989</v>
      </c>
      <c r="D20" s="4">
        <v>8333.6</v>
      </c>
      <c r="E20" s="4">
        <v>9552.2999999999993</v>
      </c>
      <c r="F20" s="4">
        <v>10576.8</v>
      </c>
      <c r="G20" s="4">
        <v>11247.4</v>
      </c>
      <c r="H20" s="4">
        <v>10410.4</v>
      </c>
      <c r="I20" s="4">
        <v>10972.5</v>
      </c>
      <c r="J20" s="4">
        <v>11977.8</v>
      </c>
      <c r="K20" s="4">
        <v>13081.7</v>
      </c>
      <c r="M20" s="1" t="s">
        <v>636</v>
      </c>
    </row>
    <row r="21" spans="1:13" x14ac:dyDescent="0.4">
      <c r="A21" s="1"/>
      <c r="B21" s="4"/>
      <c r="C21" s="4"/>
      <c r="D21" s="4"/>
      <c r="E21" s="4"/>
      <c r="F21" s="4"/>
      <c r="G21" s="4"/>
      <c r="H21" s="4"/>
      <c r="I21" s="4"/>
      <c r="J21" s="4"/>
      <c r="K21" s="4"/>
      <c r="M21" s="1"/>
    </row>
    <row r="22" spans="1:13" x14ac:dyDescent="0.4">
      <c r="A22" s="1" t="s">
        <v>500</v>
      </c>
      <c r="B22" s="4">
        <v>3363.2</v>
      </c>
      <c r="C22" s="4">
        <v>3481.6</v>
      </c>
      <c r="D22" s="4">
        <v>3227.4</v>
      </c>
      <c r="E22" s="4">
        <v>3286.3</v>
      </c>
      <c r="F22" s="4">
        <v>3539.9</v>
      </c>
      <c r="G22" s="4">
        <v>3450.3</v>
      </c>
      <c r="H22" s="4">
        <v>3615.5</v>
      </c>
      <c r="I22" s="4">
        <v>4109.5</v>
      </c>
      <c r="J22" s="4">
        <v>4642.8</v>
      </c>
      <c r="K22" s="4">
        <v>4781.7</v>
      </c>
      <c r="M22" s="1" t="s">
        <v>637</v>
      </c>
    </row>
    <row r="23" spans="1:13" x14ac:dyDescent="0.4">
      <c r="A23" s="1"/>
      <c r="B23" s="4"/>
      <c r="C23" s="4"/>
      <c r="D23" s="4"/>
      <c r="E23" s="4"/>
      <c r="F23" s="4"/>
      <c r="G23" s="4"/>
      <c r="H23" s="4"/>
      <c r="I23" s="4"/>
      <c r="J23" s="4"/>
      <c r="K23" s="4"/>
      <c r="M23" s="1"/>
    </row>
    <row r="24" spans="1:13" x14ac:dyDescent="0.4">
      <c r="A24" s="1" t="s">
        <v>638</v>
      </c>
      <c r="B24" s="4"/>
      <c r="C24" s="4"/>
      <c r="D24" s="4"/>
      <c r="E24" s="4"/>
      <c r="F24" s="4"/>
      <c r="G24" s="4"/>
      <c r="H24" s="4"/>
      <c r="I24" s="4"/>
      <c r="J24" s="4"/>
      <c r="K24" s="4"/>
      <c r="M24" s="1" t="s">
        <v>639</v>
      </c>
    </row>
    <row r="25" spans="1:13" x14ac:dyDescent="0.4">
      <c r="A25" s="1" t="s">
        <v>640</v>
      </c>
      <c r="B25" s="4">
        <v>426.2</v>
      </c>
      <c r="C25" s="4">
        <v>388.2</v>
      </c>
      <c r="D25" s="4">
        <v>340.5</v>
      </c>
      <c r="E25" s="4">
        <v>360.8</v>
      </c>
      <c r="F25" s="4">
        <v>366.4</v>
      </c>
      <c r="G25" s="4">
        <v>376.8</v>
      </c>
      <c r="H25" s="4">
        <v>374</v>
      </c>
      <c r="I25" s="4">
        <v>500.2</v>
      </c>
      <c r="J25" s="4">
        <v>591.4</v>
      </c>
      <c r="K25" s="4">
        <v>545.5</v>
      </c>
      <c r="M25" s="1" t="s">
        <v>641</v>
      </c>
    </row>
    <row r="26" spans="1:13" x14ac:dyDescent="0.4">
      <c r="A26" s="1"/>
      <c r="B26" s="4"/>
      <c r="C26" s="4"/>
      <c r="D26" s="4"/>
      <c r="E26" s="4"/>
      <c r="F26" s="4"/>
      <c r="G26" s="4"/>
      <c r="H26" s="4"/>
      <c r="I26" s="4"/>
      <c r="J26" s="4"/>
      <c r="K26" s="4"/>
      <c r="M26" s="1"/>
    </row>
    <row r="27" spans="1:13" x14ac:dyDescent="0.4">
      <c r="A27" s="1" t="s">
        <v>633</v>
      </c>
      <c r="B27" s="4">
        <v>4721.3</v>
      </c>
      <c r="C27" s="4">
        <v>4859.8999999999996</v>
      </c>
      <c r="D27" s="4">
        <v>4765.7</v>
      </c>
      <c r="E27" s="4">
        <v>5905.2</v>
      </c>
      <c r="F27" s="4">
        <v>6670.5</v>
      </c>
      <c r="G27" s="4">
        <v>7420.3</v>
      </c>
      <c r="H27" s="4">
        <v>6420.9</v>
      </c>
      <c r="I27" s="4">
        <v>6362.8</v>
      </c>
      <c r="J27" s="4">
        <v>6743.6</v>
      </c>
      <c r="K27" s="4">
        <v>7754.5</v>
      </c>
      <c r="M27" s="1" t="s">
        <v>634</v>
      </c>
    </row>
    <row r="28" spans="1:13" x14ac:dyDescent="0.4">
      <c r="A28" s="1"/>
      <c r="B28" s="4"/>
      <c r="C28" s="4"/>
      <c r="D28" s="4"/>
      <c r="E28" s="4"/>
      <c r="F28" s="4"/>
      <c r="G28" s="4"/>
      <c r="H28" s="4"/>
      <c r="I28" s="4"/>
      <c r="J28" s="4"/>
      <c r="K28" s="4"/>
      <c r="M28" s="1"/>
    </row>
    <row r="29" spans="1:13" x14ac:dyDescent="0.4">
      <c r="A29" s="1"/>
      <c r="B29" s="4"/>
      <c r="C29" s="4"/>
      <c r="D29" s="4"/>
      <c r="E29" s="4"/>
      <c r="F29" s="4"/>
      <c r="G29" s="4"/>
      <c r="H29" s="4"/>
      <c r="I29" s="4"/>
      <c r="J29" s="4"/>
      <c r="K29" s="4"/>
      <c r="M29" s="1"/>
    </row>
    <row r="30" spans="1:13" x14ac:dyDescent="0.4">
      <c r="A30" s="1" t="s">
        <v>642</v>
      </c>
      <c r="B30" s="4">
        <v>3294.6</v>
      </c>
      <c r="C30" s="4">
        <v>3925.4</v>
      </c>
      <c r="D30" s="4">
        <v>3484.6</v>
      </c>
      <c r="E30" s="4">
        <v>4233</v>
      </c>
      <c r="F30" s="4">
        <v>4521.7</v>
      </c>
      <c r="G30" s="4">
        <v>5091.8999999999996</v>
      </c>
      <c r="H30" s="4">
        <v>4122.3</v>
      </c>
      <c r="I30" s="4">
        <v>4664.6000000000004</v>
      </c>
      <c r="J30" s="4">
        <v>5611.2</v>
      </c>
      <c r="K30" s="4">
        <v>5939.5</v>
      </c>
      <c r="M30" s="1" t="s">
        <v>643</v>
      </c>
    </row>
    <row r="31" spans="1:13" x14ac:dyDescent="0.4">
      <c r="A31" s="1"/>
      <c r="B31" s="4"/>
      <c r="C31" s="4"/>
      <c r="D31" s="4"/>
      <c r="E31" s="4"/>
      <c r="F31" s="4"/>
      <c r="G31" s="4"/>
      <c r="H31" s="4"/>
      <c r="I31" s="4"/>
      <c r="J31" s="4"/>
      <c r="K31" s="4"/>
      <c r="M31" s="1"/>
    </row>
    <row r="32" spans="1:13" x14ac:dyDescent="0.4">
      <c r="A32" s="1" t="s">
        <v>644</v>
      </c>
      <c r="B32" s="4"/>
      <c r="M32" s="1" t="s">
        <v>645</v>
      </c>
    </row>
    <row r="33" spans="1:13" x14ac:dyDescent="0.4">
      <c r="A33" s="1" t="s">
        <v>646</v>
      </c>
      <c r="B33" s="4">
        <v>33770.6</v>
      </c>
      <c r="C33" s="33">
        <v>33168.700000000004</v>
      </c>
      <c r="D33" s="33">
        <v>34155.899999999994</v>
      </c>
      <c r="E33" s="33">
        <v>33569.700000000004</v>
      </c>
      <c r="F33" s="33">
        <v>32189.599999999999</v>
      </c>
      <c r="G33" s="33">
        <v>32545.7</v>
      </c>
      <c r="H33" s="33">
        <v>27741.599999999999</v>
      </c>
      <c r="I33" s="33">
        <v>24251.9</v>
      </c>
      <c r="J33" s="33">
        <v>29714.1</v>
      </c>
      <c r="K33" s="33">
        <v>34985.4</v>
      </c>
      <c r="M33" s="1" t="s">
        <v>647</v>
      </c>
    </row>
    <row r="35" spans="1:13" x14ac:dyDescent="0.4">
      <c r="A35" s="1"/>
      <c r="E35" s="1"/>
      <c r="G35" s="1"/>
      <c r="H35" s="1"/>
      <c r="I35" s="1"/>
      <c r="J35" s="1"/>
      <c r="K35" s="1"/>
      <c r="L35" s="1"/>
    </row>
    <row r="36" spans="1:13" x14ac:dyDescent="0.4">
      <c r="A36" s="1" t="s">
        <v>652</v>
      </c>
      <c r="G36" s="1" t="s">
        <v>653</v>
      </c>
      <c r="H36" s="1"/>
      <c r="I36" s="1"/>
      <c r="J36" s="1"/>
      <c r="K36" s="1"/>
      <c r="L36" s="1"/>
      <c r="M36" s="1"/>
    </row>
    <row r="37" spans="1:13" x14ac:dyDescent="0.4">
      <c r="A37" s="1" t="s">
        <v>654</v>
      </c>
      <c r="G37" s="1" t="s">
        <v>655</v>
      </c>
      <c r="H37" s="1"/>
      <c r="M37" s="1"/>
    </row>
    <row r="38" spans="1:13" x14ac:dyDescent="0.4">
      <c r="A38" s="1" t="s">
        <v>656</v>
      </c>
      <c r="G38" s="1" t="s">
        <v>657</v>
      </c>
      <c r="H38" s="1"/>
      <c r="M38" s="1"/>
    </row>
    <row r="39" spans="1:13" x14ac:dyDescent="0.4">
      <c r="A39" s="1" t="s">
        <v>658</v>
      </c>
      <c r="G39" s="1" t="s">
        <v>659</v>
      </c>
      <c r="H39" s="1"/>
      <c r="M39" s="1"/>
    </row>
    <row r="40" spans="1:13" x14ac:dyDescent="0.4">
      <c r="A40" s="1"/>
      <c r="G40" s="1"/>
    </row>
    <row r="41" spans="1:13" x14ac:dyDescent="0.4">
      <c r="A41" s="1" t="s">
        <v>33</v>
      </c>
      <c r="G41" s="1" t="s">
        <v>34</v>
      </c>
    </row>
    <row r="42" spans="1:13" x14ac:dyDescent="0.4">
      <c r="A42" s="1" t="s">
        <v>748</v>
      </c>
      <c r="G42" s="1" t="s">
        <v>367</v>
      </c>
    </row>
  </sheetData>
  <hyperlinks>
    <hyperlink ref="M6" location="'ÍNDICE-INDEX'!A1" display="'ÍNDICE-INDEX'" xr:uid="{308C97EB-DA3E-4CC5-949D-DE0D31AF9A0A}"/>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4167D-B6D8-4E16-AAAA-F6E7048AEF94}">
  <sheetPr>
    <tabColor theme="0" tint="-0.499984740745262"/>
  </sheetPr>
  <dimension ref="A1:F21"/>
  <sheetViews>
    <sheetView zoomScaleNormal="100" workbookViewId="0">
      <selection sqref="A1:XFD1048576"/>
    </sheetView>
  </sheetViews>
  <sheetFormatPr defaultColWidth="7.54296875" defaultRowHeight="18" x14ac:dyDescent="0.4"/>
  <cols>
    <col min="1" max="16384" width="7.54296875" style="45"/>
  </cols>
  <sheetData>
    <row r="1" spans="1:6" ht="21.6" x14ac:dyDescent="0.4">
      <c r="A1" s="43" t="s">
        <v>661</v>
      </c>
      <c r="B1" s="44"/>
    </row>
    <row r="2" spans="1:6" x14ac:dyDescent="0.4">
      <c r="A2" s="44"/>
      <c r="B2" s="44"/>
    </row>
    <row r="3" spans="1:6" x14ac:dyDescent="0.4">
      <c r="A3" s="46" t="s">
        <v>662</v>
      </c>
      <c r="B3" s="44"/>
    </row>
    <row r="4" spans="1:6" x14ac:dyDescent="0.4">
      <c r="A4" s="44" t="s">
        <v>713</v>
      </c>
      <c r="B4" s="44"/>
    </row>
    <row r="5" spans="1:6" x14ac:dyDescent="0.4">
      <c r="A5" s="44" t="s">
        <v>663</v>
      </c>
      <c r="B5" s="44"/>
    </row>
    <row r="6" spans="1:6" x14ac:dyDescent="0.4">
      <c r="A6" s="44"/>
      <c r="B6" s="44"/>
    </row>
    <row r="7" spans="1:6" x14ac:dyDescent="0.4">
      <c r="A7" s="44" t="s">
        <v>664</v>
      </c>
      <c r="B7" s="44"/>
    </row>
    <row r="8" spans="1:6" x14ac:dyDescent="0.4">
      <c r="A8" s="44" t="s">
        <v>665</v>
      </c>
      <c r="B8" s="44"/>
    </row>
    <row r="10" spans="1:6" x14ac:dyDescent="0.4">
      <c r="A10" s="47" t="s">
        <v>710</v>
      </c>
      <c r="B10" s="48"/>
      <c r="C10" s="48"/>
      <c r="D10" s="48"/>
      <c r="E10" s="48"/>
      <c r="F10" s="48"/>
    </row>
    <row r="12" spans="1:6" x14ac:dyDescent="0.4">
      <c r="A12" s="46" t="s">
        <v>666</v>
      </c>
    </row>
    <row r="13" spans="1:6" x14ac:dyDescent="0.4">
      <c r="A13" s="44" t="s">
        <v>712</v>
      </c>
    </row>
    <row r="14" spans="1:6" x14ac:dyDescent="0.4">
      <c r="A14" s="44" t="s">
        <v>667</v>
      </c>
    </row>
    <row r="15" spans="1:6" x14ac:dyDescent="0.4">
      <c r="A15" s="44"/>
    </row>
    <row r="16" spans="1:6" x14ac:dyDescent="0.4">
      <c r="A16" s="44" t="s">
        <v>668</v>
      </c>
    </row>
    <row r="17" spans="1:4" x14ac:dyDescent="0.4">
      <c r="A17" s="44" t="s">
        <v>669</v>
      </c>
    </row>
    <row r="19" spans="1:4" x14ac:dyDescent="0.4">
      <c r="A19" s="47" t="s">
        <v>711</v>
      </c>
      <c r="B19" s="47"/>
      <c r="C19" s="47"/>
      <c r="D19" s="47"/>
    </row>
    <row r="20" spans="1:4" x14ac:dyDescent="0.4">
      <c r="A20" s="47"/>
      <c r="B20" s="47"/>
      <c r="C20" s="47"/>
      <c r="D20" s="47"/>
    </row>
    <row r="21" spans="1:4" x14ac:dyDescent="0.4">
      <c r="A21" s="47"/>
      <c r="B21" s="47"/>
      <c r="C21" s="47"/>
      <c r="D21" s="4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1AFC7-4A8A-4DA2-969A-21240D7B299C}">
  <sheetPr>
    <tabColor theme="0" tint="-0.499984740745262"/>
  </sheetPr>
  <dimension ref="D3:D7"/>
  <sheetViews>
    <sheetView workbookViewId="0">
      <selection activeCell="C10" sqref="C10"/>
    </sheetView>
  </sheetViews>
  <sheetFormatPr defaultColWidth="9.26953125" defaultRowHeight="18" x14ac:dyDescent="0.4"/>
  <cols>
    <col min="1" max="2" width="9.26953125" style="50"/>
    <col min="3" max="3" width="2.7265625" style="50" customWidth="1"/>
    <col min="4" max="4" width="100.6328125" style="50" customWidth="1"/>
    <col min="5" max="16384" width="9.26953125" style="50"/>
  </cols>
  <sheetData>
    <row r="3" spans="4:4" ht="21.6" x14ac:dyDescent="0.5">
      <c r="D3" s="49" t="s">
        <v>680</v>
      </c>
    </row>
    <row r="5" spans="4:4" ht="126" x14ac:dyDescent="0.4">
      <c r="D5" s="51" t="s">
        <v>682</v>
      </c>
    </row>
    <row r="7" spans="4:4" ht="108" x14ac:dyDescent="0.4">
      <c r="D7" s="51" t="s">
        <v>681</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B94C5-9E0C-4737-9A17-9112EFD01CE5}">
  <sheetPr>
    <tabColor theme="0" tint="-0.499984740745262"/>
  </sheetPr>
  <dimension ref="D3:D6"/>
  <sheetViews>
    <sheetView tabSelected="1" workbookViewId="0">
      <selection activeCell="D3" sqref="D3"/>
    </sheetView>
  </sheetViews>
  <sheetFormatPr defaultColWidth="9.26953125" defaultRowHeight="18" x14ac:dyDescent="0.4"/>
  <cols>
    <col min="1" max="2" width="9.26953125" style="50"/>
    <col min="3" max="3" width="2.7265625" style="50" customWidth="1"/>
    <col min="4" max="4" width="100.6328125" style="50" customWidth="1"/>
    <col min="5" max="16384" width="9.26953125" style="50"/>
  </cols>
  <sheetData>
    <row r="3" spans="4:4" ht="21.6" x14ac:dyDescent="0.5">
      <c r="D3" s="49" t="s">
        <v>683</v>
      </c>
    </row>
    <row r="4" spans="4:4" ht="234" x14ac:dyDescent="0.4">
      <c r="D4" s="52" t="s">
        <v>684</v>
      </c>
    </row>
    <row r="6" spans="4:4" ht="90" x14ac:dyDescent="0.4">
      <c r="D6" s="52" t="s">
        <v>685</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57C87-C6FA-414F-BB74-C7EC70F7C41B}">
  <sheetPr>
    <tabColor theme="0" tint="-0.499984740745262"/>
  </sheetPr>
  <dimension ref="C3:C30"/>
  <sheetViews>
    <sheetView workbookViewId="0">
      <selection activeCell="C6" sqref="C6"/>
    </sheetView>
  </sheetViews>
  <sheetFormatPr defaultColWidth="9.26953125" defaultRowHeight="15" x14ac:dyDescent="0.25"/>
  <cols>
    <col min="1" max="2" width="9.26953125" style="54"/>
    <col min="3" max="3" width="94.26953125" style="54" customWidth="1"/>
    <col min="4" max="4" width="80.08984375" style="54" customWidth="1"/>
    <col min="5" max="16384" width="9.26953125" style="54"/>
  </cols>
  <sheetData>
    <row r="3" spans="3:3" ht="18" x14ac:dyDescent="0.25">
      <c r="C3" s="53" t="s">
        <v>716</v>
      </c>
    </row>
    <row r="4" spans="3:3" ht="18" x14ac:dyDescent="0.25">
      <c r="C4" s="53"/>
    </row>
    <row r="5" spans="3:3" ht="162" x14ac:dyDescent="0.25">
      <c r="C5" s="55" t="s">
        <v>717</v>
      </c>
    </row>
    <row r="8" spans="3:3" ht="18" x14ac:dyDescent="0.25">
      <c r="C8" s="53" t="s">
        <v>718</v>
      </c>
    </row>
    <row r="9" spans="3:3" ht="18" x14ac:dyDescent="0.25">
      <c r="C9" s="55"/>
    </row>
    <row r="10" spans="3:3" ht="231.6" customHeight="1" x14ac:dyDescent="0.25">
      <c r="C10" s="55" t="s">
        <v>719</v>
      </c>
    </row>
    <row r="12" spans="3:3" ht="18" x14ac:dyDescent="0.25">
      <c r="C12" s="53" t="s">
        <v>720</v>
      </c>
    </row>
    <row r="13" spans="3:3" ht="18" x14ac:dyDescent="0.25">
      <c r="C13" s="55"/>
    </row>
    <row r="14" spans="3:3" ht="216" x14ac:dyDescent="0.25">
      <c r="C14" s="55" t="s">
        <v>721</v>
      </c>
    </row>
    <row r="15" spans="3:3" ht="18" x14ac:dyDescent="0.25">
      <c r="C15" s="55"/>
    </row>
    <row r="16" spans="3:3" ht="108" x14ac:dyDescent="0.25">
      <c r="C16" s="55" t="s">
        <v>722</v>
      </c>
    </row>
    <row r="17" spans="3:3" ht="18" x14ac:dyDescent="0.25">
      <c r="C17" s="55"/>
    </row>
    <row r="18" spans="3:3" ht="162" x14ac:dyDescent="0.25">
      <c r="C18" s="55" t="s">
        <v>723</v>
      </c>
    </row>
    <row r="20" spans="3:3" ht="18" x14ac:dyDescent="0.25">
      <c r="C20" s="53" t="s">
        <v>724</v>
      </c>
    </row>
    <row r="21" spans="3:3" ht="18" x14ac:dyDescent="0.25">
      <c r="C21" s="55"/>
    </row>
    <row r="22" spans="3:3" ht="126" x14ac:dyDescent="0.25">
      <c r="C22" s="55" t="s">
        <v>725</v>
      </c>
    </row>
    <row r="23" spans="3:3" ht="18" x14ac:dyDescent="0.25">
      <c r="C23" s="55"/>
    </row>
    <row r="24" spans="3:3" ht="18" x14ac:dyDescent="0.25">
      <c r="C24" s="53" t="s">
        <v>726</v>
      </c>
    </row>
    <row r="25" spans="3:3" ht="18" x14ac:dyDescent="0.25">
      <c r="C25" s="55"/>
    </row>
    <row r="26" spans="3:3" ht="108" x14ac:dyDescent="0.25">
      <c r="C26" s="55" t="s">
        <v>727</v>
      </c>
    </row>
    <row r="28" spans="3:3" ht="18" x14ac:dyDescent="0.25">
      <c r="C28" s="53" t="s">
        <v>728</v>
      </c>
    </row>
    <row r="29" spans="3:3" ht="18" x14ac:dyDescent="0.25">
      <c r="C29" s="55"/>
    </row>
    <row r="30" spans="3:3" ht="108" x14ac:dyDescent="0.25">
      <c r="C30" s="55" t="s">
        <v>729</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5A70D-F6CF-49F1-B879-EEE519209CC9}">
  <sheetPr>
    <tabColor theme="0" tint="-0.499984740745262"/>
  </sheetPr>
  <dimension ref="B3:C28"/>
  <sheetViews>
    <sheetView workbookViewId="0">
      <selection activeCell="F5" sqref="F5"/>
    </sheetView>
  </sheetViews>
  <sheetFormatPr defaultColWidth="9.26953125" defaultRowHeight="18" x14ac:dyDescent="0.4"/>
  <cols>
    <col min="1" max="2" width="9.26953125" style="50"/>
    <col min="3" max="3" width="94.26953125" style="50" customWidth="1"/>
    <col min="4" max="16384" width="9.26953125" style="50"/>
  </cols>
  <sheetData>
    <row r="3" spans="3:3" x14ac:dyDescent="0.4">
      <c r="C3" s="56" t="s">
        <v>730</v>
      </c>
    </row>
    <row r="4" spans="3:3" x14ac:dyDescent="0.4">
      <c r="C4" s="53"/>
    </row>
    <row r="5" spans="3:3" ht="144" x14ac:dyDescent="0.4">
      <c r="C5" s="55" t="s">
        <v>731</v>
      </c>
    </row>
    <row r="6" spans="3:3" x14ac:dyDescent="0.4">
      <c r="C6" s="53"/>
    </row>
    <row r="7" spans="3:3" x14ac:dyDescent="0.4">
      <c r="C7" s="53" t="s">
        <v>732</v>
      </c>
    </row>
    <row r="8" spans="3:3" x14ac:dyDescent="0.4">
      <c r="C8" s="55"/>
    </row>
    <row r="9" spans="3:3" ht="180" x14ac:dyDescent="0.4">
      <c r="C9" s="55" t="s">
        <v>733</v>
      </c>
    </row>
    <row r="10" spans="3:3" x14ac:dyDescent="0.4">
      <c r="C10" s="53" t="s">
        <v>734</v>
      </c>
    </row>
    <row r="11" spans="3:3" x14ac:dyDescent="0.4">
      <c r="C11" s="55"/>
    </row>
    <row r="12" spans="3:3" ht="162" x14ac:dyDescent="0.4">
      <c r="C12" s="55" t="s">
        <v>735</v>
      </c>
    </row>
    <row r="13" spans="3:3" x14ac:dyDescent="0.4">
      <c r="C13" s="55"/>
    </row>
    <row r="14" spans="3:3" ht="108" x14ac:dyDescent="0.4">
      <c r="C14" s="55" t="s">
        <v>736</v>
      </c>
    </row>
    <row r="16" spans="3:3" ht="144" x14ac:dyDescent="0.4">
      <c r="C16" s="55" t="s">
        <v>737</v>
      </c>
    </row>
    <row r="17" spans="2:3" x14ac:dyDescent="0.4">
      <c r="B17" s="50" t="s">
        <v>154</v>
      </c>
    </row>
    <row r="18" spans="2:3" x14ac:dyDescent="0.4">
      <c r="C18" s="53" t="s">
        <v>738</v>
      </c>
    </row>
    <row r="19" spans="2:3" x14ac:dyDescent="0.4">
      <c r="C19" s="55"/>
    </row>
    <row r="20" spans="2:3" ht="108" x14ac:dyDescent="0.4">
      <c r="C20" s="55" t="s">
        <v>739</v>
      </c>
    </row>
    <row r="21" spans="2:3" x14ac:dyDescent="0.4">
      <c r="C21" s="55"/>
    </row>
    <row r="22" spans="2:3" x14ac:dyDescent="0.4">
      <c r="C22" s="53" t="s">
        <v>740</v>
      </c>
    </row>
    <row r="23" spans="2:3" x14ac:dyDescent="0.4">
      <c r="C23" s="55"/>
    </row>
    <row r="24" spans="2:3" ht="72" x14ac:dyDescent="0.4">
      <c r="C24" s="55" t="s">
        <v>741</v>
      </c>
    </row>
    <row r="26" spans="2:3" x14ac:dyDescent="0.4">
      <c r="C26" s="53" t="s">
        <v>742</v>
      </c>
    </row>
    <row r="27" spans="2:3" x14ac:dyDescent="0.4">
      <c r="C27" s="55"/>
    </row>
    <row r="28" spans="2:3" ht="90" x14ac:dyDescent="0.4">
      <c r="C28" s="55" t="s">
        <v>743</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DF992-D2AC-4C13-9203-F4A15132FB1A}">
  <sheetPr>
    <tabColor theme="0" tint="-0.499984740745262"/>
  </sheetPr>
  <dimension ref="A1:A50"/>
  <sheetViews>
    <sheetView zoomScale="80" zoomScaleNormal="80" workbookViewId="0"/>
  </sheetViews>
  <sheetFormatPr defaultColWidth="9.26953125" defaultRowHeight="18" x14ac:dyDescent="0.25"/>
  <cols>
    <col min="1" max="1" width="143.6328125" style="58" bestFit="1" customWidth="1"/>
    <col min="2" max="16384" width="9.26953125" style="58"/>
  </cols>
  <sheetData>
    <row r="1" spans="1:1" ht="22.05" customHeight="1" x14ac:dyDescent="0.25">
      <c r="A1" s="57" t="s">
        <v>714</v>
      </c>
    </row>
    <row r="2" spans="1:1" ht="22.05" customHeight="1" x14ac:dyDescent="0.25">
      <c r="A2" s="57" t="s">
        <v>715</v>
      </c>
    </row>
    <row r="3" spans="1:1" ht="22.05" customHeight="1" x14ac:dyDescent="0.25">
      <c r="A3" s="59"/>
    </row>
    <row r="4" spans="1:1" ht="22.05" customHeight="1" x14ac:dyDescent="0.25">
      <c r="A4" s="57" t="s">
        <v>670</v>
      </c>
    </row>
    <row r="6" spans="1:1" ht="22.05" customHeight="1" x14ac:dyDescent="0.25">
      <c r="A6" s="60" t="s">
        <v>0</v>
      </c>
    </row>
    <row r="7" spans="1:1" ht="22.05" customHeight="1" x14ac:dyDescent="0.25">
      <c r="A7" s="60" t="s">
        <v>1</v>
      </c>
    </row>
    <row r="8" spans="1:1" ht="22.05" customHeight="1" x14ac:dyDescent="0.25">
      <c r="A8" s="58" t="s">
        <v>2</v>
      </c>
    </row>
    <row r="10" spans="1:1" ht="22.05" customHeight="1" x14ac:dyDescent="0.25">
      <c r="A10" s="60" t="s">
        <v>42</v>
      </c>
    </row>
    <row r="11" spans="1:1" ht="22.05" customHeight="1" x14ac:dyDescent="0.25">
      <c r="A11" s="60" t="s">
        <v>43</v>
      </c>
    </row>
    <row r="12" spans="1:1" ht="22.05" customHeight="1" x14ac:dyDescent="0.25">
      <c r="A12" s="58" t="s">
        <v>2</v>
      </c>
    </row>
    <row r="14" spans="1:1" ht="22.05" customHeight="1" x14ac:dyDescent="0.25">
      <c r="A14" s="60" t="s">
        <v>671</v>
      </c>
    </row>
    <row r="15" spans="1:1" ht="22.05" customHeight="1" x14ac:dyDescent="0.25">
      <c r="A15" s="60" t="s">
        <v>74</v>
      </c>
    </row>
    <row r="16" spans="1:1" ht="22.05" customHeight="1" x14ac:dyDescent="0.25">
      <c r="A16" s="58" t="s">
        <v>75</v>
      </c>
    </row>
    <row r="18" spans="1:1" ht="22.05" customHeight="1" x14ac:dyDescent="0.25">
      <c r="A18" s="60" t="s">
        <v>368</v>
      </c>
    </row>
    <row r="19" spans="1:1" ht="22.05" customHeight="1" x14ac:dyDescent="0.25">
      <c r="A19" s="60" t="s">
        <v>369</v>
      </c>
    </row>
    <row r="20" spans="1:1" ht="22.05" customHeight="1" x14ac:dyDescent="0.25">
      <c r="A20" s="58" t="s">
        <v>2</v>
      </c>
    </row>
    <row r="22" spans="1:1" ht="22.05" customHeight="1" x14ac:dyDescent="0.25">
      <c r="A22" s="60" t="s">
        <v>672</v>
      </c>
    </row>
    <row r="23" spans="1:1" ht="22.05" customHeight="1" x14ac:dyDescent="0.25">
      <c r="A23" s="60" t="s">
        <v>402</v>
      </c>
    </row>
    <row r="24" spans="1:1" ht="22.05" customHeight="1" x14ac:dyDescent="0.25">
      <c r="A24" s="58" t="s">
        <v>75</v>
      </c>
    </row>
    <row r="26" spans="1:1" ht="22.05" customHeight="1" x14ac:dyDescent="0.25">
      <c r="A26" s="60" t="s">
        <v>673</v>
      </c>
    </row>
    <row r="27" spans="1:1" ht="22.05" customHeight="1" x14ac:dyDescent="0.25">
      <c r="A27" s="60" t="s">
        <v>489</v>
      </c>
    </row>
    <row r="28" spans="1:1" ht="22.05" customHeight="1" x14ac:dyDescent="0.25">
      <c r="A28" s="58" t="s">
        <v>2</v>
      </c>
    </row>
    <row r="30" spans="1:1" ht="22.05" customHeight="1" x14ac:dyDescent="0.25">
      <c r="A30" s="60" t="s">
        <v>674</v>
      </c>
    </row>
    <row r="31" spans="1:1" ht="22.05" customHeight="1" x14ac:dyDescent="0.25">
      <c r="A31" s="60" t="s">
        <v>557</v>
      </c>
    </row>
    <row r="32" spans="1:1" ht="22.05" customHeight="1" x14ac:dyDescent="0.25">
      <c r="A32" s="58" t="s">
        <v>2</v>
      </c>
    </row>
    <row r="34" spans="1:1" ht="22.05" customHeight="1" x14ac:dyDescent="0.25">
      <c r="A34" s="60" t="s">
        <v>675</v>
      </c>
    </row>
    <row r="35" spans="1:1" ht="22.05" customHeight="1" x14ac:dyDescent="0.25">
      <c r="A35" s="60" t="s">
        <v>565</v>
      </c>
    </row>
    <row r="36" spans="1:1" ht="22.05" customHeight="1" x14ac:dyDescent="0.25">
      <c r="A36" s="58" t="s">
        <v>75</v>
      </c>
    </row>
    <row r="38" spans="1:1" ht="22.05" customHeight="1" x14ac:dyDescent="0.25">
      <c r="A38" s="60" t="s">
        <v>676</v>
      </c>
    </row>
    <row r="39" spans="1:1" ht="22.05" customHeight="1" x14ac:dyDescent="0.25">
      <c r="A39" s="60" t="s">
        <v>677</v>
      </c>
    </row>
    <row r="40" spans="1:1" ht="22.05" customHeight="1" x14ac:dyDescent="0.25">
      <c r="A40" s="60" t="s">
        <v>580</v>
      </c>
    </row>
    <row r="41" spans="1:1" ht="22.05" customHeight="1" x14ac:dyDescent="0.25">
      <c r="A41" s="60" t="s">
        <v>678</v>
      </c>
    </row>
    <row r="42" spans="1:1" ht="22.05" customHeight="1" x14ac:dyDescent="0.25">
      <c r="A42" s="58" t="s">
        <v>2</v>
      </c>
    </row>
    <row r="44" spans="1:1" ht="22.05" customHeight="1" x14ac:dyDescent="0.25">
      <c r="A44" s="60" t="s">
        <v>679</v>
      </c>
    </row>
    <row r="45" spans="1:1" ht="22.05" customHeight="1" x14ac:dyDescent="0.25">
      <c r="A45" s="60" t="s">
        <v>622</v>
      </c>
    </row>
    <row r="46" spans="1:1" ht="22.05" customHeight="1" x14ac:dyDescent="0.25">
      <c r="A46" s="58" t="s">
        <v>2</v>
      </c>
    </row>
    <row r="48" spans="1:1" ht="22.05" customHeight="1" x14ac:dyDescent="0.25">
      <c r="A48" s="60" t="s">
        <v>648</v>
      </c>
    </row>
    <row r="49" spans="1:1" ht="22.05" customHeight="1" x14ac:dyDescent="0.25">
      <c r="A49" s="60" t="s">
        <v>649</v>
      </c>
    </row>
    <row r="50" spans="1:1" ht="22.05" customHeight="1" x14ac:dyDescent="0.25">
      <c r="A50" s="58" t="s">
        <v>2</v>
      </c>
    </row>
  </sheetData>
  <hyperlinks>
    <hyperlink ref="A6" location="'TABLA 1'!A1" display="TABLA 1 - COMERCIO EXTERIOR DE PUERTO RICO: AÑOS FISCALES " xr:uid="{CBB7998A-103E-4DAC-AF10-90E5C02D72CC}"/>
    <hyperlink ref="A7" location="'TABLA 1'!A1" display="TABLE 1 - PUERTO RICO'S EXTERNAL TRADE: FISCAL YEARS " xr:uid="{6550FFF9-61F4-45D9-A774-3C5CC305AB99}"/>
    <hyperlink ref="A10" location="'TABLA 2'!A1" display="TABLA 2 - BALANCE COMERCIAL POR REGION GEOGRAFICA TOTAL: AÑOS FISCALES" xr:uid="{E2DE04D1-71C7-4448-BC3B-0AF3BB6EE26B}"/>
    <hyperlink ref="A11" location="'TABLA 2'!A1" display="TABLE 2 - TRADE BALANCE BY TOTAL GEOGRAPHIC REGION: FISCAL YEARS" xr:uid="{F8E70FA5-1C38-44D5-B171-C11A1532078F}"/>
    <hyperlink ref="A14" location="'TABLA 3'!A1" display="TABLA 3 - BALANCE COMERCIAL POR REGIÓN GEOGRAFICA Y PAÍS: AÑOS FISCALES " xr:uid="{21CA7F3C-4EC4-474A-9F51-7020398EFB47}"/>
    <hyperlink ref="A15" location="'TABLA 3'!A1" display="TABLE 3 - TRADE BALANCE BY GEOGRAPHIC REGION AND COUNTRY: FISCAL YEARS" xr:uid="{02AAD9FD-2E60-43D2-8A0A-8AB0B69C6714}"/>
    <hyperlink ref="A18" location="'TABLA 4'!A1" display="TABLA 4  - EXPORTACIONES E IMPORTACIONES: PAISES MAS IMPORTANTES *: AÑOS FISCALES" xr:uid="{0431B6E0-EA3A-4F24-8BD6-8A581CFAB604}"/>
    <hyperlink ref="A19" location="'TABLA 4'!A1" display="TABLE 4  - EXPORTS AND IMPORTS: MAIN COUNTRIES *: FISCAL YEARS" xr:uid="{F54A4E1D-7EF7-4003-A46A-72AB2DBA4D38}"/>
    <hyperlink ref="A22" location="'TABLA 5'!A1" display="TABLA 5 - IMPORTACIONES REGISTRADAS DE PAÍSES EXTRANJEROS POR TRATO ARANCELARIO: AÑOS FISCALES" xr:uid="{662A8CE6-4971-46AE-8E32-606ABE5911A8}"/>
    <hyperlink ref="A23" location="'TABLA 5'!A1" display="TABLE 5 - RECORDED IMPORTS FROM FOREIGN COUNTRIES BY TARIFF TREATMENT: FISCAL YEARS" xr:uid="{F4CFA465-3C98-472F-8FD1-C87EEF9A0D11}"/>
    <hyperlink ref="A26" location="'TABLA 6'!A1" display="TABLA 6 - EXPORTACIONES DE MERCANCÍA REGISTRADA POR SISTEMA DE CLASIFICACIÓN INDUSTRIAL DE AMÉRICA DEL NORTE (SCIAN): AÑOS FISCALES " xr:uid="{68B02DD0-F85A-47CD-B4CD-7586D22C4B15}"/>
    <hyperlink ref="A27" location="'TABLA 6'!A1" display="TABLE 6 - EXPORTS OF RECORDED MERCHANDISE BY NORTH AMERICAN INDUSTRIAL CLASSIFICATION SYSTEM (NAICS): FISCAL YEARS " xr:uid="{22F9DBF0-E513-4D52-99CC-B310F7871E33}"/>
    <hyperlink ref="A30" location="'TABLA 7'!A1" display="TABLA 7 - IMPORTACIONES DE MERCANCÍA REGISTRADA POR SISTEMA DE CLASIFICACIÓN INDUSTRIAL DE AMÉRICA DEL NORTE (SCIAN): AÑOS FISCALES " xr:uid="{22BEF658-6928-46CB-B838-8D3C46FDFEF4}"/>
    <hyperlink ref="A31" location="'TABLA 7'!A1" display="TABLE 7 - IMPORTS OF RECORDED MERCHANDISE BY NORTH AMERICAN INDUSTRIAL CLASSIFICATION SYSTEM (NAICS): FISCAL YEARS " xr:uid="{6DCCDBC1-09CE-42BD-A5E2-8F01B3D71872}"/>
    <hyperlink ref="A34" location="'TABLA 8'!A1" display="TABLA 8 - BALANCE COMERCIAL POR SISTEMA DE CLASIFICACIÓN INDUSTRIAL DE AMÉRICA DEL NORTE (SCIAN): AÑOS FISCALES" xr:uid="{37259D32-4D2E-443A-87DF-9FE2A20E481F}"/>
    <hyperlink ref="A35" location="'TABLA 8'!A1" display="TABLE 8 - TRADE BALANCE BY NORTH AMERICAN INDUSTRIAL CLASSIFICATION SYSTEM (NAICS): FISCAL YEARS" xr:uid="{E72D7F6E-D455-46FA-A7CC-995ABB6A75E2}"/>
    <hyperlink ref="A38" location="'TABLA 9'!A1" display="TABLA 9 - PRINCIPALES EXPORTACIONES E IMPORTACIONES POR SISTEMA DE CLASIFICACIÓN" xr:uid="{044D1D31-08BC-407E-B3CB-3B64EF1FA9CB}"/>
    <hyperlink ref="A40" location="'TABLA 9'!A1" display="TABLE 9 - MAIN EXPORTS AND IMPORTS BY NORTH AMERICAN INDUSTRY CLASSIFICATION" xr:uid="{68C9686B-7F45-4ACB-8A31-2C0A95D68C17}"/>
    <hyperlink ref="A39" location="'TABLA 9'!A1" display="                   INDUSTRIAL DE AMERICA DEL NORTE (SCIAN) *: AÑOS FISCALES" xr:uid="{5FD00787-D3F6-44A0-8BF0-466E5C13F5B9}"/>
    <hyperlink ref="A41" location="'TABLA 9'!A1" display="                  SYSTEM (NAICS) *: FISCAL YEARS" xr:uid="{659023A0-C459-4EDB-A952-2D8E83D65B09}"/>
    <hyperlink ref="A44" location="'TABLA 10'!A1" display="TABLA 10 - CLASIFICACIÓN ECONÓMICA DE LAS IMPORTACIONES REGISTRADAS: AÑOS FISCALES " xr:uid="{C6371E3D-8A3A-4DAE-ABA6-47DB3582E228}"/>
    <hyperlink ref="A45" location="'TABLA 10'!A1" display="TABLE 10 - ECONOMIC CLASSIFICATION OF RECORDED IMPORTS: FISCAL YEARS " xr:uid="{8E5A23D1-7436-4472-B19E-0F93B5922252}"/>
    <hyperlink ref="A48" location="'TABLA 11'!A1" display="TABLA 11 - CLASIFICACION ECONOMICA DE LAS IMPORTACIONES AJUSTADAS: AÑOS FISCALES " xr:uid="{DD040B02-C296-4756-9EA6-78270DF27D8E}"/>
    <hyperlink ref="A49" location="'TABLA 11'!A1" display="TABLE 11 - ECONOMIC CLASSIFICATION OF ADJUSTED IMPORTS: FISCAL YEARS " xr:uid="{54C83BE2-EBA9-4172-A6F2-BEC9202273E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B6B0F-0C7A-4184-93AD-158375149214}">
  <sheetPr>
    <tabColor rgb="FF9A5900"/>
  </sheetPr>
  <dimension ref="A2:M43"/>
  <sheetViews>
    <sheetView zoomScale="80" zoomScaleNormal="80" workbookViewId="0">
      <selection activeCell="M4" sqref="M4"/>
    </sheetView>
  </sheetViews>
  <sheetFormatPr defaultColWidth="9.81640625" defaultRowHeight="18" x14ac:dyDescent="0.4"/>
  <cols>
    <col min="1" max="1" width="34.6328125" style="2" customWidth="1"/>
    <col min="2" max="11" width="10.6328125" style="2" customWidth="1"/>
    <col min="12" max="12" width="2.81640625" style="2" customWidth="1"/>
    <col min="13" max="13" width="34.6328125" style="2" customWidth="1"/>
    <col min="14" max="16384" width="9.81640625" style="2"/>
  </cols>
  <sheetData>
    <row r="2" spans="1:13" x14ac:dyDescent="0.4">
      <c r="A2" s="1" t="s">
        <v>0</v>
      </c>
      <c r="B2" s="17"/>
      <c r="C2" s="17"/>
      <c r="D2" s="17"/>
      <c r="E2" s="17"/>
      <c r="F2" s="17"/>
      <c r="G2" s="17"/>
      <c r="H2" s="17"/>
      <c r="I2" s="17"/>
      <c r="J2" s="17"/>
      <c r="K2" s="17"/>
    </row>
    <row r="3" spans="1:13" x14ac:dyDescent="0.4">
      <c r="A3" s="1" t="s">
        <v>1</v>
      </c>
      <c r="B3" s="17"/>
      <c r="C3" s="17"/>
      <c r="D3" s="17"/>
      <c r="E3" s="17"/>
      <c r="F3" s="17"/>
      <c r="G3" s="17"/>
      <c r="H3" s="17"/>
      <c r="I3" s="17"/>
      <c r="J3" s="17"/>
      <c r="K3" s="17"/>
    </row>
    <row r="4" spans="1:13" x14ac:dyDescent="0.4">
      <c r="A4" s="2" t="s">
        <v>2</v>
      </c>
    </row>
    <row r="7" spans="1:13" x14ac:dyDescent="0.4">
      <c r="A7" s="34"/>
      <c r="B7" s="35">
        <v>2014</v>
      </c>
      <c r="C7" s="35">
        <v>2015</v>
      </c>
      <c r="D7" s="35">
        <v>2016</v>
      </c>
      <c r="E7" s="35">
        <v>2017</v>
      </c>
      <c r="F7" s="35">
        <v>2018</v>
      </c>
      <c r="G7" s="35">
        <v>2019</v>
      </c>
      <c r="H7" s="35">
        <v>2020</v>
      </c>
      <c r="I7" s="35" t="s">
        <v>686</v>
      </c>
      <c r="J7" s="35" t="s">
        <v>746</v>
      </c>
      <c r="K7" s="35" t="s">
        <v>747</v>
      </c>
      <c r="L7" s="34"/>
      <c r="M7" s="69" t="s">
        <v>787</v>
      </c>
    </row>
    <row r="9" spans="1:13" x14ac:dyDescent="0.4">
      <c r="A9" s="3" t="s">
        <v>3</v>
      </c>
      <c r="B9" s="4">
        <v>67758.100000000006</v>
      </c>
      <c r="C9" s="4">
        <v>70666.100000000006</v>
      </c>
      <c r="D9" s="4">
        <v>73336.899999999994</v>
      </c>
      <c r="E9" s="4">
        <v>72611.399999999994</v>
      </c>
      <c r="F9" s="4">
        <v>63003.7</v>
      </c>
      <c r="G9" s="4">
        <v>64911.3</v>
      </c>
      <c r="H9" s="4">
        <v>64600.1</v>
      </c>
      <c r="I9" s="4">
        <v>57609.9</v>
      </c>
      <c r="J9" s="4">
        <v>55547.3</v>
      </c>
      <c r="K9" s="4">
        <v>62720</v>
      </c>
      <c r="M9" s="3" t="s">
        <v>4</v>
      </c>
    </row>
    <row r="11" spans="1:13" x14ac:dyDescent="0.4">
      <c r="A11" s="1" t="s">
        <v>5</v>
      </c>
      <c r="B11" s="4">
        <v>62309.168107999998</v>
      </c>
      <c r="C11" s="4">
        <v>69463.153426999997</v>
      </c>
      <c r="D11" s="4">
        <v>71740</v>
      </c>
      <c r="E11" s="4">
        <v>71091.600000000006</v>
      </c>
      <c r="F11" s="4">
        <v>60528.299999999996</v>
      </c>
      <c r="G11" s="4">
        <v>63684.399999999994</v>
      </c>
      <c r="H11" s="4">
        <v>62237.400000000009</v>
      </c>
      <c r="I11" s="4">
        <v>57910.2</v>
      </c>
      <c r="J11" s="4">
        <v>59714.5</v>
      </c>
      <c r="K11" s="4">
        <v>63579.199999999997</v>
      </c>
      <c r="M11" s="1" t="s">
        <v>6</v>
      </c>
    </row>
    <row r="12" spans="1:13" x14ac:dyDescent="0.4">
      <c r="A12" s="1" t="s">
        <v>7</v>
      </c>
      <c r="B12" s="4">
        <v>44853.1</v>
      </c>
      <c r="C12" s="4">
        <v>51433.1</v>
      </c>
      <c r="D12" s="4">
        <v>54592.5</v>
      </c>
      <c r="E12" s="4">
        <v>55257.1</v>
      </c>
      <c r="F12" s="4">
        <v>48479.9</v>
      </c>
      <c r="G12" s="4">
        <v>48236.2</v>
      </c>
      <c r="H12" s="4">
        <v>47266.3</v>
      </c>
      <c r="I12" s="4">
        <v>45086.9</v>
      </c>
      <c r="J12" s="4">
        <v>44620.9</v>
      </c>
      <c r="K12" s="4">
        <v>45669</v>
      </c>
      <c r="M12" s="1" t="s">
        <v>8</v>
      </c>
    </row>
    <row r="13" spans="1:13" x14ac:dyDescent="0.4">
      <c r="A13" s="1" t="s">
        <v>9</v>
      </c>
      <c r="B13" s="4">
        <v>17162.3</v>
      </c>
      <c r="C13" s="4">
        <v>17749.599999999999</v>
      </c>
      <c r="D13" s="4">
        <v>16803.7</v>
      </c>
      <c r="E13" s="4">
        <v>15539.5</v>
      </c>
      <c r="F13" s="4">
        <v>11833.7</v>
      </c>
      <c r="G13" s="4">
        <v>15172.7</v>
      </c>
      <c r="H13" s="4">
        <v>14734.2</v>
      </c>
      <c r="I13" s="4">
        <v>12612.9</v>
      </c>
      <c r="J13" s="4">
        <v>14771.9</v>
      </c>
      <c r="K13" s="4">
        <v>17496.900000000001</v>
      </c>
      <c r="M13" s="1" t="s">
        <v>10</v>
      </c>
    </row>
    <row r="14" spans="1:13" x14ac:dyDescent="0.4">
      <c r="A14" s="1" t="s">
        <v>11</v>
      </c>
      <c r="B14" s="4">
        <v>293.8</v>
      </c>
      <c r="C14" s="4">
        <v>280.5</v>
      </c>
      <c r="D14" s="4">
        <v>343.8</v>
      </c>
      <c r="E14" s="4">
        <v>295</v>
      </c>
      <c r="F14" s="4">
        <v>214.7</v>
      </c>
      <c r="G14" s="4">
        <v>275.5</v>
      </c>
      <c r="H14" s="4">
        <v>236.9</v>
      </c>
      <c r="I14" s="4">
        <v>210.4</v>
      </c>
      <c r="J14" s="4">
        <v>321.8</v>
      </c>
      <c r="K14" s="4">
        <v>413.4</v>
      </c>
      <c r="M14" s="1" t="s">
        <v>12</v>
      </c>
    </row>
    <row r="15" spans="1:13" x14ac:dyDescent="0.4">
      <c r="A15" s="1"/>
      <c r="B15" s="4"/>
      <c r="C15" s="4"/>
      <c r="D15" s="4"/>
      <c r="E15" s="4"/>
      <c r="F15" s="4"/>
      <c r="G15" s="4"/>
      <c r="H15" s="4"/>
      <c r="I15" s="4"/>
      <c r="J15" s="4"/>
      <c r="K15" s="4"/>
      <c r="M15" s="1"/>
    </row>
    <row r="16" spans="1:13" x14ac:dyDescent="0.4">
      <c r="A16" s="1" t="s">
        <v>13</v>
      </c>
      <c r="B16" s="4">
        <v>5448.9318920000078</v>
      </c>
      <c r="C16" s="4">
        <v>1202.9465730000084</v>
      </c>
      <c r="D16" s="4">
        <v>1596.8999999999942</v>
      </c>
      <c r="E16" s="4">
        <v>1519.7999999999884</v>
      </c>
      <c r="F16" s="4">
        <v>2475.4000000000015</v>
      </c>
      <c r="G16" s="4">
        <v>1226.9000000000087</v>
      </c>
      <c r="H16" s="4">
        <v>2362.6999999999998</v>
      </c>
      <c r="I16" s="4">
        <v>-300.3</v>
      </c>
      <c r="J16" s="4">
        <v>-4167.3</v>
      </c>
      <c r="K16" s="4">
        <v>-859.2</v>
      </c>
      <c r="M16" s="1" t="s">
        <v>14</v>
      </c>
    </row>
    <row r="17" spans="1:13" x14ac:dyDescent="0.4">
      <c r="A17" s="1" t="s">
        <v>15</v>
      </c>
      <c r="B17" s="4">
        <v>-859.9</v>
      </c>
      <c r="C17" s="4">
        <v>-542.1</v>
      </c>
      <c r="D17" s="4">
        <v>-379.8</v>
      </c>
      <c r="E17" s="4">
        <v>-460.3</v>
      </c>
      <c r="F17" s="4">
        <v>-337.5</v>
      </c>
      <c r="G17" s="4">
        <v>-303.3</v>
      </c>
      <c r="H17" s="4">
        <v>-347.8</v>
      </c>
      <c r="I17" s="4">
        <v>-455.9</v>
      </c>
      <c r="J17" s="4">
        <v>-800.6</v>
      </c>
      <c r="K17" s="4">
        <v>-952.3</v>
      </c>
      <c r="M17" s="1" t="s">
        <v>16</v>
      </c>
    </row>
    <row r="18" spans="1:13" x14ac:dyDescent="0.4">
      <c r="A18" s="1" t="s">
        <v>17</v>
      </c>
      <c r="M18" s="1" t="s">
        <v>18</v>
      </c>
    </row>
    <row r="19" spans="1:13" x14ac:dyDescent="0.4">
      <c r="A19" s="1" t="s">
        <v>19</v>
      </c>
      <c r="B19" s="4">
        <v>331.2</v>
      </c>
      <c r="C19" s="4">
        <v>286.7</v>
      </c>
      <c r="D19" s="4">
        <v>381.3</v>
      </c>
      <c r="E19" s="4">
        <v>345.2</v>
      </c>
      <c r="F19" s="4">
        <v>246.6</v>
      </c>
      <c r="G19" s="4">
        <v>230.1</v>
      </c>
      <c r="H19" s="4">
        <v>256.39999999999998</v>
      </c>
      <c r="I19" s="4">
        <v>278.89999999999998</v>
      </c>
      <c r="J19" s="4">
        <v>278.89999999999998</v>
      </c>
      <c r="K19" s="4">
        <v>278.89999999999998</v>
      </c>
      <c r="M19" s="1" t="s">
        <v>20</v>
      </c>
    </row>
    <row r="20" spans="1:13" x14ac:dyDescent="0.4">
      <c r="A20" s="1" t="s">
        <v>21</v>
      </c>
      <c r="B20" s="4">
        <v>5977.5999999999995</v>
      </c>
      <c r="C20" s="4">
        <v>1458.4</v>
      </c>
      <c r="D20" s="4">
        <v>1593.2</v>
      </c>
      <c r="E20" s="4">
        <v>1635.5</v>
      </c>
      <c r="F20" s="4">
        <v>4882.7</v>
      </c>
      <c r="G20" s="4">
        <v>2717</v>
      </c>
      <c r="H20" s="4">
        <v>2454.1</v>
      </c>
      <c r="I20" s="4">
        <v>-123.3</v>
      </c>
      <c r="J20" s="4">
        <v>-3645.6</v>
      </c>
      <c r="K20" s="4">
        <v>-185.8</v>
      </c>
      <c r="M20" s="1" t="s">
        <v>22</v>
      </c>
    </row>
    <row r="21" spans="1:13" x14ac:dyDescent="0.4">
      <c r="A21" s="1" t="s">
        <v>39</v>
      </c>
      <c r="B21" s="4">
        <v>4.7</v>
      </c>
      <c r="C21" s="4">
        <v>5</v>
      </c>
      <c r="D21" s="4">
        <v>4.4000000000000004</v>
      </c>
      <c r="E21" s="4">
        <v>2.5</v>
      </c>
      <c r="F21" s="4">
        <v>1</v>
      </c>
      <c r="G21" s="4">
        <v>2.7</v>
      </c>
      <c r="H21" s="4">
        <v>0</v>
      </c>
      <c r="I21" s="4">
        <v>0.2</v>
      </c>
      <c r="J21" s="4">
        <v>0.2</v>
      </c>
      <c r="K21" s="4">
        <v>0.2</v>
      </c>
      <c r="M21" s="1" t="s">
        <v>40</v>
      </c>
    </row>
    <row r="22" spans="1:13" x14ac:dyDescent="0.4">
      <c r="B22" s="4"/>
      <c r="C22" s="4"/>
      <c r="D22" s="4"/>
      <c r="E22" s="4"/>
      <c r="F22" s="4"/>
      <c r="G22" s="4"/>
      <c r="H22" s="4"/>
      <c r="I22" s="4"/>
      <c r="J22" s="4"/>
      <c r="K22" s="4"/>
    </row>
    <row r="23" spans="1:13" x14ac:dyDescent="0.4">
      <c r="A23" s="3" t="s">
        <v>23</v>
      </c>
      <c r="B23" s="4">
        <v>48473.1</v>
      </c>
      <c r="C23" s="4">
        <v>48522</v>
      </c>
      <c r="D23" s="4">
        <v>48771.6</v>
      </c>
      <c r="E23" s="4">
        <v>50366.8</v>
      </c>
      <c r="F23" s="4">
        <v>50551</v>
      </c>
      <c r="G23" s="4">
        <v>52845.4</v>
      </c>
      <c r="H23" s="4">
        <v>45349.4</v>
      </c>
      <c r="I23" s="4">
        <v>44440.5</v>
      </c>
      <c r="J23" s="4">
        <v>52237.5</v>
      </c>
      <c r="K23" s="4">
        <v>59198.6</v>
      </c>
      <c r="M23" s="3" t="s">
        <v>24</v>
      </c>
    </row>
    <row r="25" spans="1:13" x14ac:dyDescent="0.4">
      <c r="A25" s="1" t="s">
        <v>25</v>
      </c>
      <c r="B25" s="4">
        <v>42580.4</v>
      </c>
      <c r="C25" s="4">
        <v>43092.800000000003</v>
      </c>
      <c r="D25" s="4">
        <v>43316.3</v>
      </c>
      <c r="E25" s="4">
        <v>45938.041216999998</v>
      </c>
      <c r="F25" s="4">
        <v>46488.378117</v>
      </c>
      <c r="G25" s="4">
        <v>49401.599999999999</v>
      </c>
      <c r="H25" s="4">
        <v>44512.9</v>
      </c>
      <c r="I25" s="4">
        <v>45051.3</v>
      </c>
      <c r="J25" s="4">
        <v>52150</v>
      </c>
      <c r="K25" s="4">
        <v>56359.199999999997</v>
      </c>
      <c r="M25" s="1" t="s">
        <v>26</v>
      </c>
    </row>
    <row r="26" spans="1:13" x14ac:dyDescent="0.4">
      <c r="A26" s="1" t="s">
        <v>7</v>
      </c>
      <c r="B26" s="4">
        <v>20063.8</v>
      </c>
      <c r="C26" s="4">
        <v>22333.7</v>
      </c>
      <c r="D26" s="4">
        <v>24076.1</v>
      </c>
      <c r="E26" s="4">
        <v>24588.955654000001</v>
      </c>
      <c r="F26" s="4">
        <v>25104.285355</v>
      </c>
      <c r="G26" s="4">
        <v>24661.1</v>
      </c>
      <c r="H26" s="4">
        <v>22642.5</v>
      </c>
      <c r="I26" s="4">
        <v>25434.400000000001</v>
      </c>
      <c r="J26" s="4">
        <v>27951.4</v>
      </c>
      <c r="K26" s="4">
        <v>32052.5</v>
      </c>
      <c r="M26" s="1" t="s">
        <v>8</v>
      </c>
    </row>
    <row r="27" spans="1:13" x14ac:dyDescent="0.4">
      <c r="A27" s="1" t="s">
        <v>9</v>
      </c>
      <c r="B27" s="4">
        <v>22506</v>
      </c>
      <c r="C27" s="4">
        <v>20744</v>
      </c>
      <c r="D27" s="4">
        <v>19238.900000000001</v>
      </c>
      <c r="E27" s="4">
        <v>21113.1</v>
      </c>
      <c r="F27" s="4">
        <v>21212.799999999999</v>
      </c>
      <c r="G27" s="4">
        <v>24625.200000000001</v>
      </c>
      <c r="H27" s="4">
        <v>21739.4</v>
      </c>
      <c r="I27" s="4">
        <v>19482.3</v>
      </c>
      <c r="J27" s="4">
        <v>23834.6</v>
      </c>
      <c r="K27" s="4">
        <v>23767.4</v>
      </c>
      <c r="M27" s="1" t="s">
        <v>10</v>
      </c>
    </row>
    <row r="28" spans="1:13" x14ac:dyDescent="0.4">
      <c r="A28" s="1" t="s">
        <v>11</v>
      </c>
      <c r="B28" s="4">
        <v>10.6</v>
      </c>
      <c r="C28" s="4">
        <v>15.1</v>
      </c>
      <c r="D28" s="4">
        <v>1.3</v>
      </c>
      <c r="E28" s="4">
        <v>235.98556300000001</v>
      </c>
      <c r="F28" s="4">
        <v>171.29276200000001</v>
      </c>
      <c r="G28" s="4">
        <v>115.3</v>
      </c>
      <c r="H28" s="4">
        <v>131</v>
      </c>
      <c r="I28" s="4">
        <v>134.69999999999999</v>
      </c>
      <c r="J28" s="4">
        <v>364</v>
      </c>
      <c r="K28" s="4">
        <v>539.20000000000005</v>
      </c>
      <c r="M28" s="1" t="s">
        <v>12</v>
      </c>
    </row>
    <row r="29" spans="1:13" x14ac:dyDescent="0.4">
      <c r="A29" s="1"/>
      <c r="B29" s="4"/>
      <c r="C29" s="4"/>
      <c r="D29" s="4"/>
      <c r="E29" s="4"/>
      <c r="F29" s="4"/>
      <c r="G29" s="4"/>
      <c r="H29" s="4"/>
      <c r="I29" s="4"/>
      <c r="J29" s="4"/>
      <c r="K29" s="4"/>
      <c r="M29" s="1"/>
    </row>
    <row r="30" spans="1:13" x14ac:dyDescent="0.4">
      <c r="A30" s="1" t="s">
        <v>13</v>
      </c>
      <c r="B30" s="4">
        <v>5892.6999999999971</v>
      </c>
      <c r="C30" s="4">
        <v>5429.1999999999971</v>
      </c>
      <c r="D30" s="4">
        <v>5455.2999999999956</v>
      </c>
      <c r="E30" s="4">
        <v>4428.7587830000048</v>
      </c>
      <c r="F30" s="4">
        <v>4062.6218829999998</v>
      </c>
      <c r="G30" s="4">
        <v>3443.8000000000029</v>
      </c>
      <c r="H30" s="4">
        <v>836.5</v>
      </c>
      <c r="I30" s="4">
        <v>-610.9</v>
      </c>
      <c r="J30" s="4">
        <v>87.4</v>
      </c>
      <c r="K30" s="4">
        <v>2839.4</v>
      </c>
      <c r="M30" s="1" t="s">
        <v>14</v>
      </c>
    </row>
    <row r="31" spans="1:13" x14ac:dyDescent="0.4">
      <c r="A31" s="1" t="s">
        <v>15</v>
      </c>
      <c r="B31" s="4">
        <v>-859.9</v>
      </c>
      <c r="C31" s="4">
        <v>-542.1</v>
      </c>
      <c r="D31" s="4">
        <v>-379.8</v>
      </c>
      <c r="E31" s="4">
        <v>-460.3</v>
      </c>
      <c r="F31" s="4">
        <v>-337.5</v>
      </c>
      <c r="G31" s="4">
        <v>-303.3</v>
      </c>
      <c r="H31" s="4">
        <v>-347.8</v>
      </c>
      <c r="I31" s="4">
        <v>-455.9</v>
      </c>
      <c r="J31" s="4">
        <v>-800.6</v>
      </c>
      <c r="K31" s="4">
        <v>-952.3</v>
      </c>
      <c r="M31" s="1" t="s">
        <v>16</v>
      </c>
    </row>
    <row r="32" spans="1:13" x14ac:dyDescent="0.4">
      <c r="A32" s="1" t="s">
        <v>21</v>
      </c>
      <c r="B32" s="4">
        <v>6752.5999999999967</v>
      </c>
      <c r="C32" s="4">
        <v>5971.2999999999975</v>
      </c>
      <c r="D32" s="4">
        <v>5835.0999999999958</v>
      </c>
      <c r="E32" s="4">
        <v>4889.058783000005</v>
      </c>
      <c r="F32" s="4">
        <v>4400.1218829999998</v>
      </c>
      <c r="G32" s="4">
        <v>3747.1000000000031</v>
      </c>
      <c r="H32" s="4">
        <v>1184.3</v>
      </c>
      <c r="I32" s="4">
        <v>-155</v>
      </c>
      <c r="J32" s="4">
        <v>888</v>
      </c>
      <c r="K32" s="4">
        <v>3791.7</v>
      </c>
      <c r="M32" s="1" t="s">
        <v>22</v>
      </c>
    </row>
    <row r="33" spans="1:13" x14ac:dyDescent="0.4">
      <c r="A33" s="1" t="s">
        <v>39</v>
      </c>
      <c r="B33" s="4">
        <v>2.2000000000000002</v>
      </c>
      <c r="C33" s="4">
        <v>1.8</v>
      </c>
      <c r="D33" s="4">
        <v>1.9</v>
      </c>
      <c r="E33" s="4">
        <v>1.4</v>
      </c>
      <c r="F33" s="4">
        <v>1.6</v>
      </c>
      <c r="G33" s="4">
        <v>3.7</v>
      </c>
      <c r="H33" s="4">
        <v>2.9</v>
      </c>
      <c r="I33" s="4">
        <v>3.6</v>
      </c>
      <c r="J33" s="4">
        <v>2.7</v>
      </c>
      <c r="K33" s="4">
        <v>2.5</v>
      </c>
      <c r="M33" s="1" t="s">
        <v>40</v>
      </c>
    </row>
    <row r="34" spans="1:13" x14ac:dyDescent="0.4">
      <c r="B34" s="4"/>
      <c r="C34" s="4"/>
      <c r="D34" s="4"/>
      <c r="E34" s="4"/>
      <c r="F34" s="4"/>
      <c r="G34" s="4"/>
      <c r="H34" s="4"/>
      <c r="I34" s="4"/>
      <c r="J34" s="4"/>
      <c r="K34" s="4"/>
    </row>
    <row r="35" spans="1:13" x14ac:dyDescent="0.4">
      <c r="A35" s="1" t="s">
        <v>27</v>
      </c>
      <c r="B35" s="4">
        <v>19285</v>
      </c>
      <c r="C35" s="4">
        <v>22144.1</v>
      </c>
      <c r="D35" s="4">
        <v>24565.4</v>
      </c>
      <c r="E35" s="4">
        <v>22244.6</v>
      </c>
      <c r="F35" s="4">
        <v>12452.7</v>
      </c>
      <c r="G35" s="4">
        <v>12065.9</v>
      </c>
      <c r="H35" s="4">
        <v>19250.7</v>
      </c>
      <c r="I35" s="4">
        <v>13169.5</v>
      </c>
      <c r="J35" s="4">
        <v>3309.8</v>
      </c>
      <c r="K35" s="4">
        <v>3521.5</v>
      </c>
      <c r="M35" s="1" t="s">
        <v>28</v>
      </c>
    </row>
    <row r="36" spans="1:13" x14ac:dyDescent="0.4">
      <c r="B36" s="4"/>
      <c r="C36" s="4"/>
      <c r="D36" s="4"/>
      <c r="E36" s="4"/>
      <c r="F36" s="4"/>
      <c r="G36" s="4"/>
      <c r="H36" s="4"/>
      <c r="I36" s="4"/>
      <c r="J36" s="4"/>
      <c r="K36" s="4"/>
    </row>
    <row r="37" spans="1:13" x14ac:dyDescent="0.4">
      <c r="A37" s="1" t="s">
        <v>37</v>
      </c>
      <c r="G37" s="1" t="s">
        <v>38</v>
      </c>
    </row>
    <row r="38" spans="1:13" x14ac:dyDescent="0.4">
      <c r="A38" s="1" t="s">
        <v>29</v>
      </c>
      <c r="G38" s="1" t="s">
        <v>30</v>
      </c>
    </row>
    <row r="40" spans="1:13" x14ac:dyDescent="0.4">
      <c r="A40" s="1" t="s">
        <v>31</v>
      </c>
      <c r="G40" s="1" t="s">
        <v>32</v>
      </c>
    </row>
    <row r="42" spans="1:13" x14ac:dyDescent="0.4">
      <c r="A42" s="1" t="s">
        <v>33</v>
      </c>
      <c r="G42" s="1" t="s">
        <v>34</v>
      </c>
    </row>
    <row r="43" spans="1:13" x14ac:dyDescent="0.4">
      <c r="A43" s="1" t="s">
        <v>748</v>
      </c>
      <c r="G43" s="1" t="s">
        <v>367</v>
      </c>
    </row>
  </sheetData>
  <hyperlinks>
    <hyperlink ref="M7" location="'ÍNDICE-INDEX'!A1" display="'ÍNDICE-INDEX'" xr:uid="{10177B4A-5D72-4C1A-8B22-0D6C14FC8D0E}"/>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E8679-E870-46F9-AE37-8D654885ECFE}">
  <sheetPr>
    <tabColor rgb="FF9A5900"/>
  </sheetPr>
  <dimension ref="A2:M66"/>
  <sheetViews>
    <sheetView zoomScale="80" zoomScaleNormal="80" workbookViewId="0">
      <selection activeCell="M7" sqref="M7"/>
    </sheetView>
  </sheetViews>
  <sheetFormatPr defaultColWidth="9.81640625" defaultRowHeight="18" x14ac:dyDescent="0.4"/>
  <cols>
    <col min="1" max="1" width="31.6328125" style="2" customWidth="1"/>
    <col min="2" max="11" width="9.81640625" style="2"/>
    <col min="12" max="12" width="2.81640625" style="2" customWidth="1"/>
    <col min="13" max="13" width="31.6328125" style="2" customWidth="1"/>
    <col min="14" max="16384" width="9.81640625" style="2"/>
  </cols>
  <sheetData>
    <row r="2" spans="1:13" x14ac:dyDescent="0.4">
      <c r="A2" s="1" t="s">
        <v>42</v>
      </c>
    </row>
    <row r="3" spans="1:13" x14ac:dyDescent="0.4">
      <c r="A3" s="1" t="s">
        <v>43</v>
      </c>
    </row>
    <row r="4" spans="1:13" x14ac:dyDescent="0.4">
      <c r="A4" s="2" t="s">
        <v>2</v>
      </c>
    </row>
    <row r="7" spans="1:13" x14ac:dyDescent="0.4">
      <c r="A7" s="34"/>
      <c r="B7" s="35">
        <v>2014</v>
      </c>
      <c r="C7" s="35">
        <v>2015</v>
      </c>
      <c r="D7" s="35">
        <v>2016</v>
      </c>
      <c r="E7" s="35">
        <v>2017</v>
      </c>
      <c r="F7" s="35">
        <v>2018</v>
      </c>
      <c r="G7" s="35">
        <v>2019</v>
      </c>
      <c r="H7" s="35">
        <v>2020</v>
      </c>
      <c r="I7" s="35" t="s">
        <v>686</v>
      </c>
      <c r="J7" s="35" t="s">
        <v>746</v>
      </c>
      <c r="K7" s="35" t="s">
        <v>747</v>
      </c>
      <c r="L7" s="34"/>
      <c r="M7" s="69" t="s">
        <v>787</v>
      </c>
    </row>
    <row r="8" spans="1:13" x14ac:dyDescent="0.4">
      <c r="B8" s="4"/>
      <c r="C8" s="4"/>
      <c r="D8" s="4"/>
      <c r="E8" s="4"/>
      <c r="F8" s="4"/>
      <c r="G8" s="4"/>
      <c r="H8" s="4"/>
      <c r="I8" s="4"/>
      <c r="J8" s="4"/>
      <c r="K8" s="4"/>
    </row>
    <row r="9" spans="1:13" x14ac:dyDescent="0.4">
      <c r="A9" s="1" t="s">
        <v>44</v>
      </c>
      <c r="B9" s="4">
        <v>62309.168107999998</v>
      </c>
      <c r="C9" s="4">
        <v>69463.153426999997</v>
      </c>
      <c r="D9" s="4">
        <v>71740</v>
      </c>
      <c r="E9" s="4">
        <v>71091.600000000006</v>
      </c>
      <c r="F9" s="4">
        <v>60528.299999999996</v>
      </c>
      <c r="G9" s="4">
        <v>63684.399999999994</v>
      </c>
      <c r="H9" s="4">
        <v>62237.400000000009</v>
      </c>
      <c r="I9" s="4">
        <v>57910.2</v>
      </c>
      <c r="J9" s="4">
        <v>59714.5</v>
      </c>
      <c r="K9" s="4">
        <v>63579.199999999997</v>
      </c>
      <c r="M9" s="1" t="s">
        <v>45</v>
      </c>
    </row>
    <row r="10" spans="1:13" x14ac:dyDescent="0.4">
      <c r="B10" s="4"/>
      <c r="C10" s="4"/>
      <c r="D10" s="4"/>
      <c r="E10" s="4"/>
      <c r="F10" s="4"/>
      <c r="G10" s="4"/>
      <c r="H10" s="4"/>
      <c r="I10" s="4"/>
      <c r="J10" s="4"/>
      <c r="K10" s="4"/>
    </row>
    <row r="11" spans="1:13" x14ac:dyDescent="0.4">
      <c r="A11" s="1" t="s">
        <v>46</v>
      </c>
      <c r="B11" s="4">
        <v>44853.1</v>
      </c>
      <c r="C11" s="4">
        <v>51433.1</v>
      </c>
      <c r="D11" s="4">
        <v>54592.5</v>
      </c>
      <c r="E11" s="4">
        <v>55257.1</v>
      </c>
      <c r="F11" s="4">
        <v>48479.9</v>
      </c>
      <c r="G11" s="4">
        <v>48236.2</v>
      </c>
      <c r="H11" s="4">
        <v>47266.3</v>
      </c>
      <c r="I11" s="4">
        <v>45086.9</v>
      </c>
      <c r="J11" s="4">
        <v>44620.9</v>
      </c>
      <c r="K11" s="4">
        <v>45669</v>
      </c>
      <c r="M11" s="1" t="s">
        <v>47</v>
      </c>
    </row>
    <row r="12" spans="1:13" x14ac:dyDescent="0.4">
      <c r="A12" s="1" t="s">
        <v>48</v>
      </c>
      <c r="B12" s="4">
        <v>293.8</v>
      </c>
      <c r="C12" s="4">
        <v>280.5</v>
      </c>
      <c r="D12" s="4">
        <v>343.8</v>
      </c>
      <c r="E12" s="4">
        <v>295</v>
      </c>
      <c r="F12" s="4">
        <v>214.7</v>
      </c>
      <c r="G12" s="4">
        <v>275.5</v>
      </c>
      <c r="H12" s="4">
        <v>236.9</v>
      </c>
      <c r="I12" s="4">
        <v>210.4</v>
      </c>
      <c r="J12" s="4">
        <v>321.8</v>
      </c>
      <c r="K12" s="4">
        <v>413.4</v>
      </c>
      <c r="M12" s="1" t="s">
        <v>49</v>
      </c>
    </row>
    <row r="13" spans="1:13" x14ac:dyDescent="0.4">
      <c r="A13" s="1" t="s">
        <v>50</v>
      </c>
      <c r="B13" s="4">
        <v>17162.268108</v>
      </c>
      <c r="C13" s="4">
        <v>17749.553426999999</v>
      </c>
      <c r="D13" s="4">
        <v>16803.7</v>
      </c>
      <c r="E13" s="4">
        <v>15539.5</v>
      </c>
      <c r="F13" s="4">
        <v>11833.699999999999</v>
      </c>
      <c r="G13" s="4">
        <v>15172.7</v>
      </c>
      <c r="H13" s="4">
        <v>14734.2</v>
      </c>
      <c r="I13" s="4">
        <v>12612.9</v>
      </c>
      <c r="J13" s="4">
        <v>14771.900000000001</v>
      </c>
      <c r="K13" s="4">
        <v>17496.8</v>
      </c>
      <c r="M13" s="1" t="s">
        <v>51</v>
      </c>
    </row>
    <row r="14" spans="1:13" x14ac:dyDescent="0.4">
      <c r="A14" s="1" t="s">
        <v>52</v>
      </c>
      <c r="B14" s="4">
        <v>35.200000000000003</v>
      </c>
      <c r="C14" s="4">
        <v>54.3</v>
      </c>
      <c r="D14" s="4">
        <v>71.7</v>
      </c>
      <c r="E14" s="4">
        <v>64.900000000000006</v>
      </c>
      <c r="F14" s="4">
        <v>41.2</v>
      </c>
      <c r="G14" s="4">
        <v>42</v>
      </c>
      <c r="H14" s="4">
        <v>66.8</v>
      </c>
      <c r="I14" s="4">
        <v>57.7</v>
      </c>
      <c r="J14" s="4">
        <v>103.4</v>
      </c>
      <c r="K14" s="4">
        <v>80.3</v>
      </c>
      <c r="M14" s="1" t="s">
        <v>52</v>
      </c>
    </row>
    <row r="15" spans="1:13" x14ac:dyDescent="0.4">
      <c r="A15" s="1" t="s">
        <v>53</v>
      </c>
      <c r="B15" s="4">
        <v>159.30000000000001</v>
      </c>
      <c r="C15" s="4">
        <v>105.5</v>
      </c>
      <c r="D15" s="4">
        <v>234.8</v>
      </c>
      <c r="E15" s="4">
        <v>76.8</v>
      </c>
      <c r="F15" s="4">
        <v>82.1</v>
      </c>
      <c r="G15" s="4">
        <v>115.4</v>
      </c>
      <c r="H15" s="4">
        <v>78.900000000000006</v>
      </c>
      <c r="I15" s="4">
        <v>68.3</v>
      </c>
      <c r="J15" s="4">
        <v>67.5</v>
      </c>
      <c r="K15" s="4">
        <v>137.9</v>
      </c>
      <c r="M15" s="1" t="s">
        <v>54</v>
      </c>
    </row>
    <row r="16" spans="1:13" x14ac:dyDescent="0.4">
      <c r="A16" s="1" t="s">
        <v>55</v>
      </c>
      <c r="B16" s="4">
        <v>425.3</v>
      </c>
      <c r="C16" s="4">
        <v>399.8</v>
      </c>
      <c r="D16" s="4">
        <v>383</v>
      </c>
      <c r="E16" s="4">
        <v>461.9</v>
      </c>
      <c r="F16" s="4">
        <v>483.9</v>
      </c>
      <c r="G16" s="4">
        <v>553</v>
      </c>
      <c r="H16" s="4">
        <v>341.8</v>
      </c>
      <c r="I16" s="4">
        <v>312.39999999999998</v>
      </c>
      <c r="J16" s="4">
        <v>297.60000000000002</v>
      </c>
      <c r="K16" s="4">
        <v>453.6</v>
      </c>
      <c r="M16" s="1" t="s">
        <v>56</v>
      </c>
    </row>
    <row r="17" spans="1:13" x14ac:dyDescent="0.4">
      <c r="A17" s="1" t="s">
        <v>57</v>
      </c>
      <c r="B17" s="4">
        <v>507.4</v>
      </c>
      <c r="C17" s="4">
        <v>402.8</v>
      </c>
      <c r="D17" s="4">
        <v>246.4</v>
      </c>
      <c r="E17" s="4">
        <v>302.39999999999998</v>
      </c>
      <c r="F17" s="4">
        <v>221.7</v>
      </c>
      <c r="G17" s="4">
        <v>317.8</v>
      </c>
      <c r="H17" s="4">
        <v>386.2</v>
      </c>
      <c r="I17" s="4">
        <v>327.9</v>
      </c>
      <c r="J17" s="4">
        <v>575.70000000000005</v>
      </c>
      <c r="K17" s="4">
        <v>490.9</v>
      </c>
      <c r="M17" s="1" t="s">
        <v>58</v>
      </c>
    </row>
    <row r="18" spans="1:13" x14ac:dyDescent="0.4">
      <c r="A18" s="1" t="s">
        <v>59</v>
      </c>
      <c r="B18" s="4">
        <v>2774.5</v>
      </c>
      <c r="C18" s="4">
        <v>3004.5</v>
      </c>
      <c r="D18" s="4">
        <v>2844.9</v>
      </c>
      <c r="E18" s="4">
        <v>2451.1</v>
      </c>
      <c r="F18" s="4">
        <v>2107.3000000000002</v>
      </c>
      <c r="G18" s="4">
        <v>2815.1</v>
      </c>
      <c r="H18" s="4">
        <v>2611.6</v>
      </c>
      <c r="I18" s="4">
        <v>2109.6999999999998</v>
      </c>
      <c r="J18" s="4">
        <v>2776.3</v>
      </c>
      <c r="K18" s="4">
        <v>2489.1999999999998</v>
      </c>
      <c r="M18" s="1" t="s">
        <v>59</v>
      </c>
    </row>
    <row r="19" spans="1:13" x14ac:dyDescent="0.4">
      <c r="A19" s="1" t="s">
        <v>60</v>
      </c>
      <c r="B19" s="4">
        <v>305.8</v>
      </c>
      <c r="C19" s="4">
        <v>147.19999999999999</v>
      </c>
      <c r="D19" s="4">
        <v>88.8</v>
      </c>
      <c r="E19" s="4">
        <v>93.6</v>
      </c>
      <c r="F19" s="4">
        <v>62.7</v>
      </c>
      <c r="G19" s="4">
        <v>42.4</v>
      </c>
      <c r="H19" s="4">
        <v>43.5</v>
      </c>
      <c r="I19" s="4">
        <v>104.2</v>
      </c>
      <c r="J19" s="4">
        <v>76.8</v>
      </c>
      <c r="K19" s="4">
        <v>60.4</v>
      </c>
      <c r="M19" s="1" t="s">
        <v>61</v>
      </c>
    </row>
    <row r="20" spans="1:13" x14ac:dyDescent="0.4">
      <c r="A20" s="1" t="s">
        <v>62</v>
      </c>
      <c r="B20" s="4">
        <v>1108.7</v>
      </c>
      <c r="C20" s="4">
        <v>1128.3</v>
      </c>
      <c r="D20" s="4">
        <v>921.6</v>
      </c>
      <c r="E20" s="4">
        <v>952.7</v>
      </c>
      <c r="F20" s="4">
        <v>974.1</v>
      </c>
      <c r="G20" s="4">
        <v>965.8</v>
      </c>
      <c r="H20" s="4">
        <v>697.6</v>
      </c>
      <c r="I20" s="4">
        <v>672.4</v>
      </c>
      <c r="J20" s="4">
        <v>755</v>
      </c>
      <c r="K20" s="4">
        <v>749.6</v>
      </c>
      <c r="M20" s="1" t="s">
        <v>63</v>
      </c>
    </row>
    <row r="21" spans="1:13" x14ac:dyDescent="0.4">
      <c r="A21" s="1" t="s">
        <v>64</v>
      </c>
      <c r="B21" s="4">
        <v>11846</v>
      </c>
      <c r="C21" s="4">
        <v>12507.2</v>
      </c>
      <c r="D21" s="4">
        <v>12012.5</v>
      </c>
      <c r="E21" s="4">
        <v>11136.1</v>
      </c>
      <c r="F21" s="4">
        <v>7860.7</v>
      </c>
      <c r="G21" s="4">
        <v>10321.200000000001</v>
      </c>
      <c r="H21" s="4">
        <v>10507.8</v>
      </c>
      <c r="I21" s="4">
        <v>8960.2999999999993</v>
      </c>
      <c r="J21" s="4">
        <v>10119.6</v>
      </c>
      <c r="K21" s="4">
        <v>13034.9</v>
      </c>
      <c r="M21" s="1" t="s">
        <v>65</v>
      </c>
    </row>
    <row r="24" spans="1:13" x14ac:dyDescent="0.4">
      <c r="A24" s="1" t="s">
        <v>66</v>
      </c>
      <c r="B24" s="4">
        <v>42580.4</v>
      </c>
      <c r="C24" s="4">
        <v>43092.800000000003</v>
      </c>
      <c r="D24" s="4">
        <v>43316.3</v>
      </c>
      <c r="E24" s="4">
        <v>45938.041216999998</v>
      </c>
      <c r="F24" s="4">
        <v>46488.378117</v>
      </c>
      <c r="G24" s="4">
        <v>49401.599999999999</v>
      </c>
      <c r="H24" s="4">
        <v>44512.9</v>
      </c>
      <c r="I24" s="4">
        <v>45051.3</v>
      </c>
      <c r="J24" s="4">
        <v>52150</v>
      </c>
      <c r="K24" s="4">
        <v>56359.199999999997</v>
      </c>
      <c r="M24" s="1" t="s">
        <v>67</v>
      </c>
    </row>
    <row r="25" spans="1:13" x14ac:dyDescent="0.4">
      <c r="B25" s="4"/>
      <c r="C25" s="4"/>
      <c r="D25" s="4"/>
      <c r="E25" s="4"/>
      <c r="F25" s="4"/>
      <c r="G25" s="4"/>
      <c r="H25" s="4"/>
      <c r="I25" s="4"/>
      <c r="J25" s="4"/>
      <c r="K25" s="4"/>
    </row>
    <row r="26" spans="1:13" x14ac:dyDescent="0.4">
      <c r="A26" s="1" t="s">
        <v>46</v>
      </c>
      <c r="B26" s="4">
        <v>20063.8</v>
      </c>
      <c r="C26" s="4">
        <v>22333.7</v>
      </c>
      <c r="D26" s="4">
        <v>24076.1</v>
      </c>
      <c r="E26" s="4">
        <v>24588.955654000001</v>
      </c>
      <c r="F26" s="4">
        <v>25104.285355</v>
      </c>
      <c r="G26" s="4">
        <v>24661.1</v>
      </c>
      <c r="H26" s="4">
        <v>22642.5</v>
      </c>
      <c r="I26" s="4">
        <v>25434.400000000001</v>
      </c>
      <c r="J26" s="4">
        <v>27951.4</v>
      </c>
      <c r="K26" s="4">
        <v>32052.5</v>
      </c>
      <c r="M26" s="1" t="s">
        <v>47</v>
      </c>
    </row>
    <row r="27" spans="1:13" x14ac:dyDescent="0.4">
      <c r="A27" s="1" t="s">
        <v>48</v>
      </c>
      <c r="B27" s="4">
        <v>10.6</v>
      </c>
      <c r="C27" s="4">
        <v>15.1</v>
      </c>
      <c r="D27" s="4">
        <v>1.3</v>
      </c>
      <c r="E27" s="4">
        <v>235.98556300000001</v>
      </c>
      <c r="F27" s="4">
        <v>171.29276200000001</v>
      </c>
      <c r="G27" s="4">
        <v>115.3</v>
      </c>
      <c r="H27" s="4">
        <v>131</v>
      </c>
      <c r="I27" s="4">
        <v>134.69999999999999</v>
      </c>
      <c r="J27" s="4">
        <v>364</v>
      </c>
      <c r="K27" s="4">
        <v>539.20000000000005</v>
      </c>
      <c r="M27" s="1" t="s">
        <v>49</v>
      </c>
    </row>
    <row r="28" spans="1:13" x14ac:dyDescent="0.4">
      <c r="A28" s="1" t="s">
        <v>50</v>
      </c>
      <c r="B28" s="4">
        <v>22505.956682999997</v>
      </c>
      <c r="C28" s="4">
        <v>20744.002152000001</v>
      </c>
      <c r="D28" s="4">
        <v>19238.900000000001</v>
      </c>
      <c r="E28" s="4">
        <v>21113.1</v>
      </c>
      <c r="F28" s="4">
        <v>21212.799999999999</v>
      </c>
      <c r="G28" s="4">
        <v>24625.200000000001</v>
      </c>
      <c r="H28" s="4">
        <v>21739.4</v>
      </c>
      <c r="I28" s="4">
        <v>19482.2</v>
      </c>
      <c r="J28" s="4">
        <v>23834.6</v>
      </c>
      <c r="K28" s="4">
        <v>23767.5</v>
      </c>
      <c r="M28" s="1" t="s">
        <v>51</v>
      </c>
    </row>
    <row r="29" spans="1:13" x14ac:dyDescent="0.4">
      <c r="A29" s="1" t="s">
        <v>52</v>
      </c>
      <c r="B29" s="4">
        <v>178</v>
      </c>
      <c r="C29" s="4">
        <v>193.3</v>
      </c>
      <c r="D29" s="4">
        <v>133.30000000000001</v>
      </c>
      <c r="E29" s="4">
        <v>85.9</v>
      </c>
      <c r="F29" s="4">
        <v>87.9</v>
      </c>
      <c r="G29" s="4">
        <v>142.9</v>
      </c>
      <c r="H29" s="4">
        <v>173.7</v>
      </c>
      <c r="I29" s="4">
        <v>179.1</v>
      </c>
      <c r="J29" s="4">
        <v>357.9</v>
      </c>
      <c r="K29" s="4">
        <v>570.5</v>
      </c>
      <c r="M29" s="1" t="s">
        <v>52</v>
      </c>
    </row>
    <row r="30" spans="1:13" x14ac:dyDescent="0.4">
      <c r="A30" s="1" t="s">
        <v>53</v>
      </c>
      <c r="B30" s="4">
        <v>245.9</v>
      </c>
      <c r="C30" s="4">
        <v>250.3</v>
      </c>
      <c r="D30" s="4">
        <v>233.2</v>
      </c>
      <c r="E30" s="4">
        <v>240.5</v>
      </c>
      <c r="F30" s="4">
        <v>329.9</v>
      </c>
      <c r="G30" s="4">
        <v>320.60000000000002</v>
      </c>
      <c r="H30" s="4">
        <v>221.9</v>
      </c>
      <c r="I30" s="4">
        <v>356.6</v>
      </c>
      <c r="J30" s="4">
        <v>380.4</v>
      </c>
      <c r="K30" s="4">
        <v>408.6</v>
      </c>
      <c r="M30" s="1" t="s">
        <v>54</v>
      </c>
    </row>
    <row r="31" spans="1:13" x14ac:dyDescent="0.4">
      <c r="A31" s="1" t="s">
        <v>55</v>
      </c>
      <c r="B31" s="4">
        <v>1165.2</v>
      </c>
      <c r="C31" s="4">
        <v>982.3</v>
      </c>
      <c r="D31" s="4">
        <v>1055</v>
      </c>
      <c r="E31" s="4">
        <v>1013.7</v>
      </c>
      <c r="F31" s="4">
        <v>1257.4000000000001</v>
      </c>
      <c r="G31" s="4">
        <v>1404.4</v>
      </c>
      <c r="H31" s="4">
        <v>1307.5999999999999</v>
      </c>
      <c r="I31" s="4">
        <v>1297.4000000000001</v>
      </c>
      <c r="J31" s="4">
        <v>1623.9</v>
      </c>
      <c r="K31" s="4">
        <v>1866.4</v>
      </c>
      <c r="M31" s="1" t="s">
        <v>56</v>
      </c>
    </row>
    <row r="32" spans="1:13" x14ac:dyDescent="0.4">
      <c r="A32" s="1" t="s">
        <v>57</v>
      </c>
      <c r="B32" s="4">
        <v>1722.8</v>
      </c>
      <c r="C32" s="4">
        <v>2223.1</v>
      </c>
      <c r="D32" s="4">
        <v>1358.2</v>
      </c>
      <c r="E32" s="4">
        <v>2277.6</v>
      </c>
      <c r="F32" s="4">
        <v>1608.8</v>
      </c>
      <c r="G32" s="4">
        <v>2439.3000000000002</v>
      </c>
      <c r="H32" s="4">
        <v>2044.9</v>
      </c>
      <c r="I32" s="4">
        <v>1121.2</v>
      </c>
      <c r="J32" s="4">
        <v>2261.1</v>
      </c>
      <c r="K32" s="4">
        <v>2192.1</v>
      </c>
      <c r="M32" s="1" t="s">
        <v>58</v>
      </c>
    </row>
    <row r="33" spans="1:13" x14ac:dyDescent="0.4">
      <c r="A33" s="1" t="s">
        <v>59</v>
      </c>
      <c r="B33" s="4">
        <v>7267.4</v>
      </c>
      <c r="C33" s="4">
        <v>6312.7</v>
      </c>
      <c r="D33" s="4">
        <v>5941.3</v>
      </c>
      <c r="E33" s="4">
        <v>5551.7</v>
      </c>
      <c r="F33" s="4">
        <v>5187.8999999999996</v>
      </c>
      <c r="G33" s="4">
        <v>7456.8</v>
      </c>
      <c r="H33" s="4">
        <v>3871.5</v>
      </c>
      <c r="I33" s="4">
        <v>4218.3</v>
      </c>
      <c r="J33" s="4">
        <v>4756.6000000000004</v>
      </c>
      <c r="K33" s="4">
        <v>4810.5</v>
      </c>
      <c r="M33" s="1" t="s">
        <v>59</v>
      </c>
    </row>
    <row r="34" spans="1:13" x14ac:dyDescent="0.4">
      <c r="A34" s="1" t="s">
        <v>60</v>
      </c>
      <c r="B34" s="4">
        <v>28.5</v>
      </c>
      <c r="C34" s="4">
        <v>2.6</v>
      </c>
      <c r="D34" s="4">
        <v>8.8000000000000007</v>
      </c>
      <c r="E34" s="4">
        <v>3.6</v>
      </c>
      <c r="F34" s="4">
        <v>1.3</v>
      </c>
      <c r="G34" s="4">
        <v>5.3</v>
      </c>
      <c r="H34" s="4">
        <v>1.4</v>
      </c>
      <c r="I34" s="4">
        <v>5.7</v>
      </c>
      <c r="J34" s="4">
        <v>5.5</v>
      </c>
      <c r="K34" s="4">
        <v>10.4</v>
      </c>
      <c r="M34" s="1" t="s">
        <v>61</v>
      </c>
    </row>
    <row r="35" spans="1:13" x14ac:dyDescent="0.4">
      <c r="A35" s="1" t="s">
        <v>62</v>
      </c>
      <c r="B35" s="4">
        <v>1277.9000000000001</v>
      </c>
      <c r="C35" s="4">
        <v>1067.4000000000001</v>
      </c>
      <c r="D35" s="4">
        <v>830.9</v>
      </c>
      <c r="E35" s="4">
        <v>832.5</v>
      </c>
      <c r="F35" s="4">
        <v>954</v>
      </c>
      <c r="G35" s="4">
        <v>1115.8</v>
      </c>
      <c r="H35" s="4">
        <v>846.2</v>
      </c>
      <c r="I35" s="4">
        <v>1157.3</v>
      </c>
      <c r="J35" s="4">
        <v>1199.5999999999999</v>
      </c>
      <c r="K35" s="4">
        <v>1056.7</v>
      </c>
      <c r="M35" s="1" t="s">
        <v>63</v>
      </c>
    </row>
    <row r="36" spans="1:13" x14ac:dyDescent="0.4">
      <c r="A36" s="1" t="s">
        <v>64</v>
      </c>
      <c r="B36" s="4">
        <v>10620.2</v>
      </c>
      <c r="C36" s="4">
        <v>9712.2999999999993</v>
      </c>
      <c r="D36" s="4">
        <v>9678.2000000000007</v>
      </c>
      <c r="E36" s="4">
        <v>11107.6</v>
      </c>
      <c r="F36" s="4">
        <v>11785.6</v>
      </c>
      <c r="G36" s="4">
        <v>11740.100000000002</v>
      </c>
      <c r="H36" s="4">
        <v>13272.2</v>
      </c>
      <c r="I36" s="4">
        <v>11146.6</v>
      </c>
      <c r="J36" s="4">
        <v>13249.6</v>
      </c>
      <c r="K36" s="4">
        <v>12852.3</v>
      </c>
      <c r="M36" s="1" t="s">
        <v>65</v>
      </c>
    </row>
    <row r="38" spans="1:13" x14ac:dyDescent="0.4">
      <c r="I38" s="4"/>
      <c r="J38" s="4"/>
      <c r="K38" s="4"/>
      <c r="M38" s="4" t="s">
        <v>68</v>
      </c>
    </row>
    <row r="39" spans="1:13" x14ac:dyDescent="0.4">
      <c r="I39" s="4"/>
      <c r="J39" s="4"/>
      <c r="K39" s="4"/>
      <c r="M39" s="4"/>
    </row>
    <row r="40" spans="1:13" x14ac:dyDescent="0.4">
      <c r="B40" s="5"/>
      <c r="C40" s="5"/>
      <c r="D40" s="5"/>
      <c r="E40" s="5"/>
      <c r="F40" s="5"/>
      <c r="G40" s="5"/>
      <c r="H40" s="5"/>
      <c r="I40" s="4"/>
      <c r="J40" s="4"/>
      <c r="K40" s="4"/>
    </row>
    <row r="41" spans="1:13" x14ac:dyDescent="0.4">
      <c r="A41" s="1" t="s">
        <v>69</v>
      </c>
      <c r="B41" s="5"/>
      <c r="C41" s="5"/>
      <c r="D41" s="5"/>
      <c r="E41" s="5"/>
      <c r="F41" s="5"/>
      <c r="G41" s="5"/>
      <c r="H41" s="5"/>
      <c r="I41" s="4"/>
      <c r="J41" s="4"/>
      <c r="K41" s="4"/>
    </row>
    <row r="42" spans="1:13" x14ac:dyDescent="0.4">
      <c r="A42" s="1" t="s">
        <v>70</v>
      </c>
      <c r="B42" s="5"/>
      <c r="C42" s="5"/>
      <c r="D42" s="5"/>
      <c r="E42" s="5"/>
      <c r="F42" s="5"/>
      <c r="G42" s="5"/>
      <c r="H42" s="5"/>
      <c r="I42" s="5"/>
      <c r="J42" s="5"/>
      <c r="K42" s="5"/>
    </row>
    <row r="43" spans="1:13" x14ac:dyDescent="0.4">
      <c r="A43" s="2" t="s">
        <v>2</v>
      </c>
      <c r="B43" s="5"/>
      <c r="C43" s="5"/>
      <c r="D43" s="5"/>
      <c r="E43" s="5"/>
      <c r="F43" s="5"/>
      <c r="G43" s="5"/>
      <c r="H43" s="5"/>
      <c r="I43" s="5"/>
      <c r="J43" s="5"/>
      <c r="K43" s="5"/>
    </row>
    <row r="44" spans="1:13" x14ac:dyDescent="0.4">
      <c r="G44" s="4"/>
    </row>
    <row r="46" spans="1:13" x14ac:dyDescent="0.4">
      <c r="A46" s="34"/>
      <c r="B46" s="35">
        <v>2014</v>
      </c>
      <c r="C46" s="35">
        <v>2015</v>
      </c>
      <c r="D46" s="35">
        <v>2016</v>
      </c>
      <c r="E46" s="35">
        <v>2017</v>
      </c>
      <c r="F46" s="35">
        <v>2018</v>
      </c>
      <c r="G46" s="35">
        <v>2019</v>
      </c>
      <c r="H46" s="35">
        <v>2020</v>
      </c>
      <c r="I46" s="35" t="s">
        <v>686</v>
      </c>
      <c r="J46" s="35" t="s">
        <v>746</v>
      </c>
      <c r="K46" s="35" t="s">
        <v>747</v>
      </c>
      <c r="L46" s="34"/>
      <c r="M46" s="34"/>
    </row>
    <row r="48" spans="1:13" x14ac:dyDescent="0.4">
      <c r="A48" s="1" t="s">
        <v>71</v>
      </c>
      <c r="B48" s="4">
        <v>19728.8</v>
      </c>
      <c r="C48" s="4">
        <v>26370.3</v>
      </c>
      <c r="D48" s="4">
        <v>28425.5</v>
      </c>
      <c r="E48" s="4">
        <v>25153.558783</v>
      </c>
      <c r="F48" s="4">
        <v>14039.921883000003</v>
      </c>
      <c r="G48" s="4">
        <v>14282.799999999997</v>
      </c>
      <c r="H48" s="4">
        <v>17724.500000000004</v>
      </c>
      <c r="I48" s="4">
        <v>12859</v>
      </c>
      <c r="J48" s="4">
        <v>7564.5999999999985</v>
      </c>
      <c r="K48" s="4">
        <v>7220</v>
      </c>
      <c r="M48" s="1" t="s">
        <v>72</v>
      </c>
    </row>
    <row r="50" spans="1:13" x14ac:dyDescent="0.4">
      <c r="A50" s="1" t="s">
        <v>46</v>
      </c>
      <c r="B50" s="4">
        <v>24789.3</v>
      </c>
      <c r="C50" s="4">
        <v>29099.4</v>
      </c>
      <c r="D50" s="4">
        <v>30516.400000000001</v>
      </c>
      <c r="E50" s="4">
        <v>30668.144345999997</v>
      </c>
      <c r="F50" s="4">
        <v>23375.614645000001</v>
      </c>
      <c r="G50" s="4">
        <v>23575.1</v>
      </c>
      <c r="H50" s="4">
        <v>24623.800000000003</v>
      </c>
      <c r="I50" s="4">
        <v>19652.5</v>
      </c>
      <c r="J50" s="4">
        <v>16669.5</v>
      </c>
      <c r="K50" s="4">
        <v>13616.5</v>
      </c>
      <c r="M50" s="1" t="s">
        <v>47</v>
      </c>
    </row>
    <row r="51" spans="1:13" x14ac:dyDescent="0.4">
      <c r="A51" s="1" t="s">
        <v>48</v>
      </c>
      <c r="B51" s="4">
        <v>283.2</v>
      </c>
      <c r="C51" s="4">
        <v>265.39999999999998</v>
      </c>
      <c r="D51" s="4">
        <v>342.5</v>
      </c>
      <c r="E51" s="4">
        <v>59.014436999999987</v>
      </c>
      <c r="F51" s="4">
        <v>43.407237999999978</v>
      </c>
      <c r="G51" s="4">
        <v>160.19999999999999</v>
      </c>
      <c r="H51" s="4">
        <v>105.9</v>
      </c>
      <c r="I51" s="4">
        <v>75.700000000000017</v>
      </c>
      <c r="J51" s="4">
        <v>-42.199999999999989</v>
      </c>
      <c r="K51" s="4">
        <v>-125.80000000000007</v>
      </c>
      <c r="M51" s="1" t="s">
        <v>49</v>
      </c>
    </row>
    <row r="52" spans="1:13" x14ac:dyDescent="0.4">
      <c r="A52" s="1" t="s">
        <v>50</v>
      </c>
      <c r="B52" s="4">
        <v>-5343.7</v>
      </c>
      <c r="C52" s="4">
        <v>-2994.4</v>
      </c>
      <c r="D52" s="4">
        <v>-2433.4</v>
      </c>
      <c r="E52" s="4">
        <v>-5573.5999999999995</v>
      </c>
      <c r="F52" s="4">
        <v>-9379.0999999999985</v>
      </c>
      <c r="G52" s="4">
        <v>-9452.5000000000018</v>
      </c>
      <c r="H52" s="4">
        <v>-7005.2000000000007</v>
      </c>
      <c r="I52" s="4">
        <v>-6869.2000000000007</v>
      </c>
      <c r="J52" s="4">
        <v>-9062.7000000000007</v>
      </c>
      <c r="K52" s="4">
        <v>-6270.7000000000007</v>
      </c>
      <c r="M52" s="1" t="s">
        <v>51</v>
      </c>
    </row>
    <row r="53" spans="1:13" x14ac:dyDescent="0.4">
      <c r="A53" s="1" t="s">
        <v>52</v>
      </c>
      <c r="B53" s="4">
        <v>-142.80000000000001</v>
      </c>
      <c r="C53" s="4">
        <v>-139</v>
      </c>
      <c r="D53" s="4">
        <v>-61.600000000000009</v>
      </c>
      <c r="E53" s="4">
        <v>-21</v>
      </c>
      <c r="F53" s="4">
        <v>-46.7</v>
      </c>
      <c r="G53" s="4">
        <v>-100.9</v>
      </c>
      <c r="H53" s="4">
        <v>-106.89999999999999</v>
      </c>
      <c r="I53" s="4">
        <v>-121.39999999999999</v>
      </c>
      <c r="J53" s="4">
        <v>-254.49999999999997</v>
      </c>
      <c r="K53" s="4">
        <v>-490.2</v>
      </c>
      <c r="M53" s="1" t="s">
        <v>52</v>
      </c>
    </row>
    <row r="54" spans="1:13" x14ac:dyDescent="0.4">
      <c r="A54" s="1" t="s">
        <v>53</v>
      </c>
      <c r="B54" s="4">
        <v>-86.6</v>
      </c>
      <c r="C54" s="4">
        <v>-144.80000000000001</v>
      </c>
      <c r="D54" s="4">
        <v>1.6000000000000227</v>
      </c>
      <c r="E54" s="4">
        <v>-163.69999999999999</v>
      </c>
      <c r="F54" s="4">
        <v>-247.79999999999998</v>
      </c>
      <c r="G54" s="4">
        <v>-205.20000000000002</v>
      </c>
      <c r="H54" s="4">
        <v>-143</v>
      </c>
      <c r="I54" s="4">
        <v>-288.3</v>
      </c>
      <c r="J54" s="4">
        <v>-312.89999999999998</v>
      </c>
      <c r="K54" s="4">
        <v>-270.70000000000005</v>
      </c>
      <c r="M54" s="1" t="s">
        <v>54</v>
      </c>
    </row>
    <row r="55" spans="1:13" x14ac:dyDescent="0.4">
      <c r="A55" s="1" t="s">
        <v>55</v>
      </c>
      <c r="B55" s="4">
        <v>-739.90000000000009</v>
      </c>
      <c r="C55" s="4">
        <v>-582.5</v>
      </c>
      <c r="D55" s="4">
        <v>-672</v>
      </c>
      <c r="E55" s="4">
        <v>-551.80000000000007</v>
      </c>
      <c r="F55" s="4">
        <v>-773.50000000000011</v>
      </c>
      <c r="G55" s="4">
        <v>-851.40000000000009</v>
      </c>
      <c r="H55" s="4">
        <v>-965.8</v>
      </c>
      <c r="I55" s="4">
        <v>-985.00000000000011</v>
      </c>
      <c r="J55" s="4">
        <v>-1326.3000000000002</v>
      </c>
      <c r="K55" s="4">
        <v>-1412.8000000000002</v>
      </c>
      <c r="M55" s="1" t="s">
        <v>56</v>
      </c>
    </row>
    <row r="56" spans="1:13" x14ac:dyDescent="0.4">
      <c r="A56" s="1" t="s">
        <v>57</v>
      </c>
      <c r="B56" s="4">
        <v>-1215.4000000000001</v>
      </c>
      <c r="C56" s="4">
        <v>-1820.3</v>
      </c>
      <c r="D56" s="4">
        <v>-1111.8</v>
      </c>
      <c r="E56" s="4">
        <v>-1975.1999999999998</v>
      </c>
      <c r="F56" s="4">
        <v>-1387.1</v>
      </c>
      <c r="G56" s="4">
        <v>-2121.5</v>
      </c>
      <c r="H56" s="4">
        <v>-1658.7</v>
      </c>
      <c r="I56" s="4">
        <v>-793.30000000000007</v>
      </c>
      <c r="J56" s="4">
        <v>-1685.3999999999999</v>
      </c>
      <c r="K56" s="4">
        <v>-1701.1999999999998</v>
      </c>
      <c r="M56" s="1" t="s">
        <v>58</v>
      </c>
    </row>
    <row r="57" spans="1:13" x14ac:dyDescent="0.4">
      <c r="A57" s="1" t="s">
        <v>59</v>
      </c>
      <c r="B57" s="4">
        <v>-4492.8999999999996</v>
      </c>
      <c r="C57" s="4">
        <v>-3308.2</v>
      </c>
      <c r="D57" s="4">
        <v>-3096.4</v>
      </c>
      <c r="E57" s="4">
        <v>-3100.6</v>
      </c>
      <c r="F57" s="4">
        <v>-3080.5999999999995</v>
      </c>
      <c r="G57" s="4">
        <v>-4641.7000000000007</v>
      </c>
      <c r="H57" s="4">
        <v>-1259.9000000000001</v>
      </c>
      <c r="I57" s="4">
        <v>-2108.6000000000004</v>
      </c>
      <c r="J57" s="4">
        <v>-1980.3000000000002</v>
      </c>
      <c r="K57" s="4">
        <v>-2321.3000000000002</v>
      </c>
      <c r="M57" s="1" t="s">
        <v>59</v>
      </c>
    </row>
    <row r="58" spans="1:13" x14ac:dyDescent="0.4">
      <c r="A58" s="1" t="s">
        <v>60</v>
      </c>
      <c r="B58" s="4">
        <v>277.3</v>
      </c>
      <c r="C58" s="4">
        <v>144.6</v>
      </c>
      <c r="D58" s="4">
        <v>80</v>
      </c>
      <c r="E58" s="4">
        <v>90</v>
      </c>
      <c r="F58" s="4">
        <v>61.400000000000006</v>
      </c>
      <c r="G58" s="4">
        <v>37.1</v>
      </c>
      <c r="H58" s="4">
        <v>42.1</v>
      </c>
      <c r="I58" s="4">
        <v>98.5</v>
      </c>
      <c r="J58" s="4">
        <v>71.3</v>
      </c>
      <c r="K58" s="4">
        <v>50</v>
      </c>
      <c r="M58" s="1" t="s">
        <v>61</v>
      </c>
    </row>
    <row r="59" spans="1:13" x14ac:dyDescent="0.4">
      <c r="A59" s="1" t="s">
        <v>62</v>
      </c>
      <c r="B59" s="4">
        <v>-169.20000000000005</v>
      </c>
      <c r="C59" s="4">
        <v>60.899999999999864</v>
      </c>
      <c r="D59" s="4">
        <v>90.700000000000045</v>
      </c>
      <c r="E59" s="4">
        <v>120.20000000000005</v>
      </c>
      <c r="F59" s="4">
        <v>20.100000000000023</v>
      </c>
      <c r="G59" s="4">
        <v>-150</v>
      </c>
      <c r="H59" s="4">
        <v>-148.60000000000002</v>
      </c>
      <c r="I59" s="4">
        <v>-484.9</v>
      </c>
      <c r="J59" s="4">
        <v>-444.59999999999991</v>
      </c>
      <c r="K59" s="4">
        <v>-307.10000000000002</v>
      </c>
      <c r="M59" s="1" t="s">
        <v>63</v>
      </c>
    </row>
    <row r="60" spans="1:13" x14ac:dyDescent="0.4">
      <c r="A60" s="1" t="s">
        <v>64</v>
      </c>
      <c r="B60" s="4">
        <v>1225.7999999999993</v>
      </c>
      <c r="C60" s="4">
        <v>2794.9000000000015</v>
      </c>
      <c r="D60" s="4">
        <v>2334.2999999999993</v>
      </c>
      <c r="E60" s="4">
        <v>28.5</v>
      </c>
      <c r="F60" s="4">
        <v>-3924.9000000000005</v>
      </c>
      <c r="G60" s="4">
        <v>-1418.9000000000015</v>
      </c>
      <c r="H60" s="4">
        <v>-2764.4000000000015</v>
      </c>
      <c r="I60" s="4">
        <v>-2186.2000000000007</v>
      </c>
      <c r="J60" s="4">
        <v>-3130</v>
      </c>
      <c r="K60" s="4">
        <v>182.60000000000036</v>
      </c>
      <c r="M60" s="1" t="s">
        <v>65</v>
      </c>
    </row>
    <row r="63" spans="1:13" x14ac:dyDescent="0.4">
      <c r="A63" s="1" t="s">
        <v>31</v>
      </c>
      <c r="G63" s="1" t="s">
        <v>32</v>
      </c>
    </row>
    <row r="65" spans="1:7" x14ac:dyDescent="0.4">
      <c r="A65" s="1" t="s">
        <v>33</v>
      </c>
      <c r="G65" s="1" t="s">
        <v>34</v>
      </c>
    </row>
    <row r="66" spans="1:7" x14ac:dyDescent="0.4">
      <c r="A66" s="1" t="s">
        <v>748</v>
      </c>
      <c r="G66" s="1" t="s">
        <v>749</v>
      </c>
    </row>
  </sheetData>
  <hyperlinks>
    <hyperlink ref="M7" location="'ÍNDICE-INDEX'!A1" display="'ÍNDICE-INDEX'" xr:uid="{3DE64F90-BCA6-4B94-A2CF-64C61771C8DB}"/>
  </hyperlink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BF689E14F795498FE442C962D844C6" ma:contentTypeVersion="20" ma:contentTypeDescription="Create a new document." ma:contentTypeScope="" ma:versionID="cfa03897881f22ed6900d6fcd5f6b3f1">
  <xsd:schema xmlns:xsd="http://www.w3.org/2001/XMLSchema" xmlns:xs="http://www.w3.org/2001/XMLSchema" xmlns:p="http://schemas.microsoft.com/office/2006/metadata/properties" xmlns:ns1="http://schemas.microsoft.com/sharepoint/v3" xmlns:ns2="06336cc9-1d91-41e6-a5ed-42a8850931c3" xmlns:ns3="2e0f9a37-d5d4-403e-a0de-8e0e72481b0e" targetNamespace="http://schemas.microsoft.com/office/2006/metadata/properties" ma:root="true" ma:fieldsID="db00b4d249946a75097280912d151472" ns1:_="" ns2:_="" ns3:_="">
    <xsd:import namespace="http://schemas.microsoft.com/sharepoint/v3"/>
    <xsd:import namespace="06336cc9-1d91-41e6-a5ed-42a8850931c3"/>
    <xsd:import namespace="2e0f9a37-d5d4-403e-a0de-8e0e72481b0e"/>
    <xsd:element name="properties">
      <xsd:complexType>
        <xsd:sequence>
          <xsd:element name="documentManagement">
            <xsd:complexType>
              <xsd:all>
                <xsd:element ref="ns2:MediaServiceMetadata" minOccurs="0"/>
                <xsd:element ref="ns2:MediaServiceFastMetadata" minOccurs="0"/>
                <xsd:element ref="ns2:Numeric_Order" minOccurs="0"/>
                <xsd:element ref="ns2:EnlaceWebflow"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Titulo" minOccurs="0"/>
                <xsd:element ref="ns2:MediaServiceObjectDetectorVersions" minOccurs="0"/>
                <xsd:element ref="ns2:EnlaceAlterno"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336cc9-1d91-41e6-a5ed-42a885093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umeric_Order" ma:index="10" nillable="true" ma:displayName="NumericOrder" ma:format="Dropdown" ma:internalName="Numeric_Order" ma:percentage="FALSE">
      <xsd:simpleType>
        <xsd:restriction base="dms:Number"/>
      </xsd:simpleType>
    </xsd:element>
    <xsd:element name="EnlaceWebflow" ma:index="11" nillable="true" ma:displayName="EnlaceWebflow" ma:format="Hyperlink" ma:internalName="EnlaceWebflow">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189064c-74a9-43e5-b572-e3b11b1ca66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itulo" ma:index="22" nillable="true" ma:displayName="Titulo" ma:format="Dropdown" ma:internalName="Titulo">
      <xsd:simpleType>
        <xsd:restriction base="dms:Text">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EnlaceAlterno" ma:index="24" nillable="true" ma:displayName="Enlace Webflow 2" ma:description="En caso de que el Enlace Webflow Falle !" ma:format="Dropdown" ma:internalName="EnlaceAlterno">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0f9a37-d5d4-403e-a0de-8e0e72481b0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edb5104-a6ea-46f1-a222-154c6f3224c0}" ma:internalName="TaxCatchAll" ma:showField="CatchAllData" ma:web="2e0f9a37-d5d4-403e-a0de-8e0e72481b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EnlaceAlterno xmlns="06336cc9-1d91-41e6-a5ed-42a8850931c3" xsi:nil="true"/>
    <TaxCatchAll xmlns="2e0f9a37-d5d4-403e-a0de-8e0e72481b0e" xsi:nil="true"/>
    <Titulo xmlns="06336cc9-1d91-41e6-a5ed-42a8850931c3" xsi:nil="true"/>
    <lcf76f155ced4ddcb4097134ff3c332f xmlns="06336cc9-1d91-41e6-a5ed-42a8850931c3">
      <Terms xmlns="http://schemas.microsoft.com/office/infopath/2007/PartnerControls"/>
    </lcf76f155ced4ddcb4097134ff3c332f>
    <_ip_UnifiedCompliancePolicyProperties xmlns="http://schemas.microsoft.com/sharepoint/v3" xsi:nil="true"/>
    <EnlaceWebflow xmlns="06336cc9-1d91-41e6-a5ed-42a8850931c3">
      <Url xsi:nil="true"/>
      <Description xsi:nil="true"/>
    </EnlaceWebflow>
    <Numeric_Order xmlns="06336cc9-1d91-41e6-a5ed-42a8850931c3" xsi:nil="true"/>
  </documentManagement>
</p:properties>
</file>

<file path=customXml/itemProps1.xml><?xml version="1.0" encoding="utf-8"?>
<ds:datastoreItem xmlns:ds="http://schemas.openxmlformats.org/officeDocument/2006/customXml" ds:itemID="{0D9925A2-82C8-4264-9D28-7647D6568076}"/>
</file>

<file path=customXml/itemProps2.xml><?xml version="1.0" encoding="utf-8"?>
<ds:datastoreItem xmlns:ds="http://schemas.openxmlformats.org/officeDocument/2006/customXml" ds:itemID="{8A0C614F-AED8-48A2-93D3-563598B81CDF}"/>
</file>

<file path=customXml/itemProps3.xml><?xml version="1.0" encoding="utf-8"?>
<ds:datastoreItem xmlns:ds="http://schemas.openxmlformats.org/officeDocument/2006/customXml" ds:itemID="{4C29AFA4-AE66-468B-8483-495817C03C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COMERCIO EXTERIOR 2023</vt:lpstr>
      <vt:lpstr>INSTRUCCIONES-INSTRUCTIONS</vt:lpstr>
      <vt:lpstr>RESUMEN EJECUTIVO 2023</vt:lpstr>
      <vt:lpstr>EXECUTIVE SUMMARY 2023</vt:lpstr>
      <vt:lpstr>SISTEMA DE COMERCIO EXTERIOR</vt:lpstr>
      <vt:lpstr>EXTERNAL TRADE DATA SYSTEM</vt:lpstr>
      <vt:lpstr>ÍNDICE-INDEX</vt:lpstr>
      <vt:lpstr>Tabla 1</vt:lpstr>
      <vt:lpstr>Tabla 2</vt:lpstr>
      <vt:lpstr>Tabla 3</vt:lpstr>
      <vt:lpstr>Tabla 4</vt:lpstr>
      <vt:lpstr>Tabla 5</vt:lpstr>
      <vt:lpstr>Tabla 6</vt:lpstr>
      <vt:lpstr>Tabla 7</vt:lpstr>
      <vt:lpstr>Tabla 8</vt:lpstr>
      <vt:lpstr>Tabla 9</vt:lpstr>
      <vt:lpstr>Tabla 10</vt:lpstr>
      <vt:lpstr>Tabla 11</vt:lpstr>
      <vt:lpstr>'EXECUTIVE SUMMARY 2023'!_Hlk44498051</vt:lpstr>
    </vt:vector>
  </TitlesOfParts>
  <Company>GOBIERNO DE PUERTO RICO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JUNTA DE PLANIFICACION</dc:creator>
  <cp:lastModifiedBy>Maggie Perez Guzmán</cp:lastModifiedBy>
  <cp:lastPrinted>2019-10-30T19:07:53Z</cp:lastPrinted>
  <dcterms:created xsi:type="dcterms:W3CDTF">1999-02-05T19:22:01Z</dcterms:created>
  <dcterms:modified xsi:type="dcterms:W3CDTF">2024-04-04T11:55:35Z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0x01010032BF689E14F795498FE442C962D844C6</vt:lpwstr>
  </property>
</Properties>
</file>